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3.251\施設課\【エスコ学校】2024\2‗プロポ―ザル\03-3 実施要領・仕様書（委員会後）\"/>
    </mc:Choice>
  </mc:AlternateContent>
  <xr:revisionPtr revIDLastSave="0" documentId="13_ncr:1_{24612330-BB8B-4BFE-BCCF-C3CC485FCF8F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9号10小" sheetId="5" r:id="rId1"/>
    <sheet name="9号5中" sheetId="3" r:id="rId2"/>
  </sheets>
  <definedNames>
    <definedName name="_xlnm.Print_Area" localSheetId="0">'9号10小'!$A$1:$X$229</definedName>
    <definedName name="_xlnm.Print_Area" localSheetId="1">'9号5中'!$A$1:$X$258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0" i="3" l="1"/>
  <c r="V250" i="3" s="1"/>
  <c r="X250" i="3" s="1"/>
  <c r="P250" i="3"/>
  <c r="Q250" i="3" s="1"/>
  <c r="N165" i="5"/>
  <c r="V165" i="5" s="1"/>
  <c r="X165" i="5" s="1"/>
  <c r="N118" i="3"/>
  <c r="V118" i="3" s="1"/>
  <c r="X118" i="3" s="1"/>
  <c r="N98" i="3"/>
  <c r="N80" i="3"/>
  <c r="N77" i="3"/>
  <c r="V77" i="3" s="1"/>
  <c r="X77" i="3" s="1"/>
  <c r="N67" i="3"/>
  <c r="V67" i="3" s="1"/>
  <c r="X67" i="3" s="1"/>
  <c r="N57" i="3"/>
  <c r="V57" i="3" s="1"/>
  <c r="X57" i="3" s="1"/>
  <c r="N19" i="3"/>
  <c r="V19" i="3" s="1"/>
  <c r="X19" i="3" s="1"/>
  <c r="N82" i="5"/>
  <c r="V82" i="5" s="1"/>
  <c r="X82" i="5" s="1"/>
  <c r="N70" i="5"/>
  <c r="V70" i="5" s="1"/>
  <c r="X70" i="5" s="1"/>
  <c r="P82" i="5"/>
  <c r="P118" i="3" l="1"/>
  <c r="Q118" i="3" s="1"/>
  <c r="K57" i="3"/>
  <c r="K77" i="3"/>
  <c r="P165" i="5"/>
  <c r="Q165" i="5" s="1"/>
  <c r="P67" i="3"/>
  <c r="Q67" i="3" s="1"/>
  <c r="P98" i="3"/>
  <c r="Q98" i="3" s="1"/>
  <c r="K250" i="3"/>
  <c r="K19" i="3"/>
  <c r="K70" i="5"/>
  <c r="K80" i="3"/>
  <c r="Q82" i="5"/>
  <c r="V98" i="3"/>
  <c r="X98" i="3" s="1"/>
  <c r="P80" i="3"/>
  <c r="Q80" i="3" s="1"/>
  <c r="V80" i="3"/>
  <c r="X80" i="3" s="1"/>
  <c r="P19" i="3"/>
  <c r="Q19" i="3" s="1"/>
  <c r="K82" i="5"/>
  <c r="P70" i="5"/>
  <c r="Q70" i="5" s="1"/>
  <c r="P57" i="3" l="1"/>
  <c r="Q57" i="3" s="1"/>
  <c r="S57" i="3" s="1"/>
  <c r="K118" i="3"/>
  <c r="P77" i="3"/>
  <c r="Q77" i="3" s="1"/>
  <c r="S77" i="3" s="1"/>
  <c r="K98" i="3"/>
  <c r="S98" i="3" s="1"/>
  <c r="K165" i="5"/>
  <c r="S165" i="5" s="1"/>
  <c r="K67" i="3"/>
  <c r="S67" i="3" s="1"/>
  <c r="S70" i="5"/>
  <c r="S118" i="3"/>
  <c r="S250" i="3"/>
  <c r="S80" i="3"/>
  <c r="S19" i="3"/>
  <c r="S82" i="5"/>
  <c r="N184" i="5"/>
  <c r="V184" i="5" s="1"/>
  <c r="X184" i="5" s="1"/>
  <c r="P207" i="5" l="1"/>
  <c r="K208" i="5"/>
  <c r="P218" i="5"/>
  <c r="P219" i="5"/>
  <c r="P201" i="5"/>
  <c r="P202" i="5"/>
  <c r="K203" i="5"/>
  <c r="N223" i="5"/>
  <c r="V223" i="5" s="1"/>
  <c r="X223" i="5" s="1"/>
  <c r="N222" i="5"/>
  <c r="V222" i="5" s="1"/>
  <c r="X222" i="5" s="1"/>
  <c r="N205" i="5"/>
  <c r="V205" i="5" s="1"/>
  <c r="X205" i="5" s="1"/>
  <c r="N204" i="5"/>
  <c r="V204" i="5" s="1"/>
  <c r="X204" i="5" s="1"/>
  <c r="N203" i="5"/>
  <c r="V203" i="5" s="1"/>
  <c r="X203" i="5" s="1"/>
  <c r="N202" i="5"/>
  <c r="V202" i="5" s="1"/>
  <c r="X202" i="5" s="1"/>
  <c r="N201" i="5"/>
  <c r="V201" i="5" s="1"/>
  <c r="X201" i="5" s="1"/>
  <c r="N200" i="5"/>
  <c r="V200" i="5" s="1"/>
  <c r="X200" i="5" s="1"/>
  <c r="N199" i="5"/>
  <c r="V199" i="5" s="1"/>
  <c r="X199" i="5" s="1"/>
  <c r="N220" i="5"/>
  <c r="V220" i="5" s="1"/>
  <c r="X220" i="5" s="1"/>
  <c r="N219" i="5"/>
  <c r="V219" i="5" s="1"/>
  <c r="X219" i="5" s="1"/>
  <c r="N218" i="5"/>
  <c r="V218" i="5" s="1"/>
  <c r="X218" i="5" s="1"/>
  <c r="N217" i="5"/>
  <c r="V217" i="5" s="1"/>
  <c r="X217" i="5" s="1"/>
  <c r="N216" i="5"/>
  <c r="V216" i="5" s="1"/>
  <c r="X216" i="5" s="1"/>
  <c r="N215" i="5"/>
  <c r="V215" i="5" s="1"/>
  <c r="X215" i="5" s="1"/>
  <c r="N214" i="5"/>
  <c r="V214" i="5" s="1"/>
  <c r="X214" i="5" s="1"/>
  <c r="N213" i="5"/>
  <c r="V213" i="5" s="1"/>
  <c r="X213" i="5" s="1"/>
  <c r="N212" i="5"/>
  <c r="V212" i="5" s="1"/>
  <c r="X212" i="5" s="1"/>
  <c r="N211" i="5"/>
  <c r="V211" i="5" s="1"/>
  <c r="X211" i="5" s="1"/>
  <c r="N210" i="5"/>
  <c r="V210" i="5" s="1"/>
  <c r="X210" i="5" s="1"/>
  <c r="N197" i="5"/>
  <c r="V197" i="5" s="1"/>
  <c r="X197" i="5" s="1"/>
  <c r="N196" i="5"/>
  <c r="V196" i="5" s="1"/>
  <c r="X196" i="5" s="1"/>
  <c r="N195" i="5"/>
  <c r="V195" i="5" s="1"/>
  <c r="X195" i="5" s="1"/>
  <c r="N194" i="5"/>
  <c r="V194" i="5" s="1"/>
  <c r="X194" i="5" s="1"/>
  <c r="N193" i="5"/>
  <c r="V193" i="5" s="1"/>
  <c r="X193" i="5" s="1"/>
  <c r="N192" i="5"/>
  <c r="V192" i="5" s="1"/>
  <c r="X192" i="5" s="1"/>
  <c r="N190" i="5"/>
  <c r="V190" i="5" s="1"/>
  <c r="X190" i="5" s="1"/>
  <c r="N189" i="5"/>
  <c r="V189" i="5" s="1"/>
  <c r="X189" i="5" s="1"/>
  <c r="N188" i="5"/>
  <c r="V188" i="5" s="1"/>
  <c r="X188" i="5" s="1"/>
  <c r="N187" i="5"/>
  <c r="V187" i="5" s="1"/>
  <c r="X187" i="5" s="1"/>
  <c r="N186" i="5"/>
  <c r="V186" i="5" s="1"/>
  <c r="X186" i="5" s="1"/>
  <c r="N185" i="5"/>
  <c r="V185" i="5" s="1"/>
  <c r="X185" i="5" s="1"/>
  <c r="N183" i="5"/>
  <c r="V183" i="5" s="1"/>
  <c r="X183" i="5" s="1"/>
  <c r="N182" i="5"/>
  <c r="V182" i="5" s="1"/>
  <c r="X182" i="5" s="1"/>
  <c r="N181" i="5"/>
  <c r="V181" i="5" s="1"/>
  <c r="X181" i="5" s="1"/>
  <c r="N180" i="5"/>
  <c r="V180" i="5" s="1"/>
  <c r="X180" i="5" s="1"/>
  <c r="N179" i="5"/>
  <c r="V179" i="5" s="1"/>
  <c r="X179" i="5" s="1"/>
  <c r="N178" i="5"/>
  <c r="V178" i="5" s="1"/>
  <c r="X178" i="5" s="1"/>
  <c r="N177" i="5"/>
  <c r="V177" i="5" s="1"/>
  <c r="X177" i="5" s="1"/>
  <c r="N176" i="5"/>
  <c r="V176" i="5" s="1"/>
  <c r="X176" i="5" s="1"/>
  <c r="N175" i="5"/>
  <c r="V175" i="5" s="1"/>
  <c r="X175" i="5" s="1"/>
  <c r="N174" i="5"/>
  <c r="V174" i="5" s="1"/>
  <c r="X174" i="5" s="1"/>
  <c r="N173" i="5"/>
  <c r="V173" i="5" s="1"/>
  <c r="X173" i="5" s="1"/>
  <c r="N208" i="5"/>
  <c r="V208" i="5" s="1"/>
  <c r="X208" i="5" s="1"/>
  <c r="N207" i="5"/>
  <c r="V207" i="5" s="1"/>
  <c r="X207" i="5" s="1"/>
  <c r="N170" i="5"/>
  <c r="V170" i="5" s="1"/>
  <c r="X170" i="5" s="1"/>
  <c r="N169" i="5"/>
  <c r="V169" i="5" s="1"/>
  <c r="X169" i="5" s="1"/>
  <c r="N168" i="5"/>
  <c r="V168" i="5" s="1"/>
  <c r="X168" i="5" s="1"/>
  <c r="N167" i="5"/>
  <c r="V167" i="5" s="1"/>
  <c r="X167" i="5" s="1"/>
  <c r="N166" i="5"/>
  <c r="V166" i="5" s="1"/>
  <c r="X166" i="5" s="1"/>
  <c r="N164" i="5"/>
  <c r="V164" i="5" s="1"/>
  <c r="X164" i="5" s="1"/>
  <c r="N163" i="5"/>
  <c r="V163" i="5" s="1"/>
  <c r="X163" i="5" s="1"/>
  <c r="N161" i="5"/>
  <c r="V161" i="5" s="1"/>
  <c r="X161" i="5" s="1"/>
  <c r="N159" i="5"/>
  <c r="V159" i="5" s="1"/>
  <c r="X159" i="5" s="1"/>
  <c r="N157" i="5"/>
  <c r="V157" i="5" s="1"/>
  <c r="X157" i="5" s="1"/>
  <c r="N156" i="5"/>
  <c r="V156" i="5" s="1"/>
  <c r="X156" i="5" s="1"/>
  <c r="N155" i="5"/>
  <c r="V155" i="5" s="1"/>
  <c r="X155" i="5" s="1"/>
  <c r="N153" i="5"/>
  <c r="V153" i="5" s="1"/>
  <c r="X153" i="5" s="1"/>
  <c r="N152" i="5"/>
  <c r="V152" i="5" s="1"/>
  <c r="X152" i="5" s="1"/>
  <c r="N151" i="5"/>
  <c r="V151" i="5" s="1"/>
  <c r="X151" i="5" s="1"/>
  <c r="N150" i="5"/>
  <c r="V150" i="5" s="1"/>
  <c r="X150" i="5" s="1"/>
  <c r="N149" i="5"/>
  <c r="V149" i="5" s="1"/>
  <c r="X149" i="5" s="1"/>
  <c r="N148" i="5"/>
  <c r="V148" i="5" s="1"/>
  <c r="X148" i="5" s="1"/>
  <c r="N147" i="5"/>
  <c r="V147" i="5" s="1"/>
  <c r="X147" i="5" s="1"/>
  <c r="N146" i="5"/>
  <c r="V146" i="5" s="1"/>
  <c r="X146" i="5" s="1"/>
  <c r="N145" i="5"/>
  <c r="V145" i="5" s="1"/>
  <c r="X145" i="5" s="1"/>
  <c r="N144" i="5"/>
  <c r="V144" i="5" s="1"/>
  <c r="X144" i="5" s="1"/>
  <c r="N143" i="5"/>
  <c r="V143" i="5" s="1"/>
  <c r="X143" i="5" s="1"/>
  <c r="N142" i="5"/>
  <c r="V142" i="5" s="1"/>
  <c r="X142" i="5" s="1"/>
  <c r="N141" i="5"/>
  <c r="V141" i="5" s="1"/>
  <c r="X141" i="5" s="1"/>
  <c r="N140" i="5"/>
  <c r="V140" i="5" s="1"/>
  <c r="X140" i="5" s="1"/>
  <c r="N139" i="5"/>
  <c r="V139" i="5" s="1"/>
  <c r="X139" i="5" s="1"/>
  <c r="N138" i="5"/>
  <c r="V138" i="5" s="1"/>
  <c r="X138" i="5" s="1"/>
  <c r="N137" i="5"/>
  <c r="V137" i="5" s="1"/>
  <c r="X137" i="5" s="1"/>
  <c r="N136" i="5"/>
  <c r="V136" i="5" s="1"/>
  <c r="X136" i="5" s="1"/>
  <c r="N135" i="5"/>
  <c r="V135" i="5" s="1"/>
  <c r="X135" i="5" s="1"/>
  <c r="N134" i="5"/>
  <c r="V134" i="5" s="1"/>
  <c r="X134" i="5" s="1"/>
  <c r="N132" i="5"/>
  <c r="V132" i="5" s="1"/>
  <c r="X132" i="5" s="1"/>
  <c r="N131" i="5"/>
  <c r="V131" i="5" s="1"/>
  <c r="X131" i="5" s="1"/>
  <c r="N130" i="5"/>
  <c r="V130" i="5" s="1"/>
  <c r="X130" i="5" s="1"/>
  <c r="N129" i="5"/>
  <c r="V129" i="5" s="1"/>
  <c r="X129" i="5" s="1"/>
  <c r="N128" i="5"/>
  <c r="V128" i="5" s="1"/>
  <c r="X128" i="5" s="1"/>
  <c r="N127" i="5"/>
  <c r="V127" i="5" s="1"/>
  <c r="X127" i="5" s="1"/>
  <c r="N126" i="5"/>
  <c r="V126" i="5" s="1"/>
  <c r="X126" i="5" s="1"/>
  <c r="N125" i="5"/>
  <c r="V125" i="5" s="1"/>
  <c r="X125" i="5" s="1"/>
  <c r="N124" i="5"/>
  <c r="V124" i="5" s="1"/>
  <c r="X124" i="5" s="1"/>
  <c r="N123" i="5"/>
  <c r="V123" i="5" s="1"/>
  <c r="X123" i="5" s="1"/>
  <c r="N122" i="5"/>
  <c r="V122" i="5" s="1"/>
  <c r="X122" i="5" s="1"/>
  <c r="N121" i="5"/>
  <c r="V121" i="5" s="1"/>
  <c r="X121" i="5" s="1"/>
  <c r="N120" i="5"/>
  <c r="V120" i="5" s="1"/>
  <c r="X120" i="5" s="1"/>
  <c r="N119" i="5"/>
  <c r="V119" i="5" s="1"/>
  <c r="X119" i="5" s="1"/>
  <c r="N118" i="5"/>
  <c r="V118" i="5" s="1"/>
  <c r="X118" i="5" s="1"/>
  <c r="N117" i="5"/>
  <c r="V117" i="5" s="1"/>
  <c r="X117" i="5" s="1"/>
  <c r="N116" i="5"/>
  <c r="V116" i="5" s="1"/>
  <c r="X116" i="5" s="1"/>
  <c r="N115" i="5"/>
  <c r="V115" i="5" s="1"/>
  <c r="X115" i="5" s="1"/>
  <c r="N114" i="5"/>
  <c r="V114" i="5" s="1"/>
  <c r="X114" i="5" s="1"/>
  <c r="N113" i="5"/>
  <c r="V113" i="5" s="1"/>
  <c r="X113" i="5" s="1"/>
  <c r="N112" i="5"/>
  <c r="V112" i="5" s="1"/>
  <c r="X112" i="5" s="1"/>
  <c r="N111" i="5"/>
  <c r="V111" i="5" s="1"/>
  <c r="X111" i="5" s="1"/>
  <c r="N110" i="5"/>
  <c r="V110" i="5" s="1"/>
  <c r="X110" i="5" s="1"/>
  <c r="N109" i="5"/>
  <c r="V109" i="5" s="1"/>
  <c r="X109" i="5" s="1"/>
  <c r="N108" i="5"/>
  <c r="V108" i="5" s="1"/>
  <c r="X108" i="5" s="1"/>
  <c r="N107" i="5"/>
  <c r="V107" i="5" s="1"/>
  <c r="X107" i="5" s="1"/>
  <c r="N106" i="5"/>
  <c r="V106" i="5" s="1"/>
  <c r="X106" i="5" s="1"/>
  <c r="N104" i="5"/>
  <c r="V104" i="5" s="1"/>
  <c r="X104" i="5" s="1"/>
  <c r="N103" i="5"/>
  <c r="V103" i="5" s="1"/>
  <c r="X103" i="5" s="1"/>
  <c r="N102" i="5"/>
  <c r="V102" i="5" s="1"/>
  <c r="X102" i="5" s="1"/>
  <c r="N101" i="5"/>
  <c r="V101" i="5" s="1"/>
  <c r="X101" i="5" s="1"/>
  <c r="N100" i="5"/>
  <c r="V100" i="5" s="1"/>
  <c r="X100" i="5" s="1"/>
  <c r="N99" i="5"/>
  <c r="V99" i="5" s="1"/>
  <c r="X99" i="5" s="1"/>
  <c r="N98" i="5"/>
  <c r="V98" i="5" s="1"/>
  <c r="X98" i="5" s="1"/>
  <c r="N97" i="5"/>
  <c r="V97" i="5" s="1"/>
  <c r="X97" i="5" s="1"/>
  <c r="N96" i="5"/>
  <c r="V96" i="5" s="1"/>
  <c r="X96" i="5" s="1"/>
  <c r="N94" i="5"/>
  <c r="V94" i="5" s="1"/>
  <c r="X94" i="5" s="1"/>
  <c r="N93" i="5"/>
  <c r="V93" i="5" s="1"/>
  <c r="X93" i="5" s="1"/>
  <c r="N92" i="5"/>
  <c r="V92" i="5" s="1"/>
  <c r="X92" i="5" s="1"/>
  <c r="N91" i="5"/>
  <c r="V91" i="5" s="1"/>
  <c r="X91" i="5" s="1"/>
  <c r="N90" i="5"/>
  <c r="V90" i="5" s="1"/>
  <c r="X90" i="5" s="1"/>
  <c r="N89" i="5"/>
  <c r="V89" i="5" s="1"/>
  <c r="X89" i="5" s="1"/>
  <c r="N88" i="5"/>
  <c r="V88" i="5" s="1"/>
  <c r="X88" i="5" s="1"/>
  <c r="N87" i="5"/>
  <c r="V87" i="5" s="1"/>
  <c r="X87" i="5" s="1"/>
  <c r="N86" i="5"/>
  <c r="V86" i="5" s="1"/>
  <c r="X86" i="5" s="1"/>
  <c r="N85" i="5"/>
  <c r="V85" i="5" s="1"/>
  <c r="X85" i="5" s="1"/>
  <c r="N84" i="5"/>
  <c r="V84" i="5" s="1"/>
  <c r="X84" i="5" s="1"/>
  <c r="N83" i="5"/>
  <c r="V83" i="5" s="1"/>
  <c r="X83" i="5" s="1"/>
  <c r="N81" i="5"/>
  <c r="V81" i="5" s="1"/>
  <c r="X81" i="5" s="1"/>
  <c r="N80" i="5"/>
  <c r="V80" i="5" s="1"/>
  <c r="X80" i="5" s="1"/>
  <c r="N79" i="5"/>
  <c r="V79" i="5" s="1"/>
  <c r="X79" i="5" s="1"/>
  <c r="N78" i="5"/>
  <c r="V78" i="5" s="1"/>
  <c r="X78" i="5" s="1"/>
  <c r="N77" i="5"/>
  <c r="V77" i="5" s="1"/>
  <c r="X77" i="5" s="1"/>
  <c r="N76" i="5"/>
  <c r="V76" i="5" s="1"/>
  <c r="X76" i="5" s="1"/>
  <c r="N75" i="5"/>
  <c r="V75" i="5" s="1"/>
  <c r="X75" i="5" s="1"/>
  <c r="N74" i="5"/>
  <c r="V74" i="5" s="1"/>
  <c r="X74" i="5" s="1"/>
  <c r="N73" i="5"/>
  <c r="V73" i="5" s="1"/>
  <c r="X73" i="5" s="1"/>
  <c r="N72" i="5"/>
  <c r="V72" i="5" s="1"/>
  <c r="X72" i="5" s="1"/>
  <c r="N71" i="5"/>
  <c r="V71" i="5" s="1"/>
  <c r="X71" i="5" s="1"/>
  <c r="N69" i="5"/>
  <c r="V69" i="5" s="1"/>
  <c r="X69" i="5" s="1"/>
  <c r="N68" i="5"/>
  <c r="V68" i="5" s="1"/>
  <c r="X68" i="5" s="1"/>
  <c r="N67" i="5"/>
  <c r="V67" i="5" s="1"/>
  <c r="X67" i="5" s="1"/>
  <c r="N66" i="5"/>
  <c r="V66" i="5" s="1"/>
  <c r="X66" i="5" s="1"/>
  <c r="N65" i="5"/>
  <c r="V65" i="5" s="1"/>
  <c r="X65" i="5" s="1"/>
  <c r="N64" i="5"/>
  <c r="V64" i="5" s="1"/>
  <c r="X64" i="5" s="1"/>
  <c r="N63" i="5"/>
  <c r="V63" i="5" s="1"/>
  <c r="X63" i="5" s="1"/>
  <c r="N62" i="5"/>
  <c r="V62" i="5" s="1"/>
  <c r="X62" i="5" s="1"/>
  <c r="N61" i="5"/>
  <c r="V61" i="5" s="1"/>
  <c r="X61" i="5" s="1"/>
  <c r="N60" i="5"/>
  <c r="V60" i="5" s="1"/>
  <c r="X60" i="5" s="1"/>
  <c r="N59" i="5"/>
  <c r="V59" i="5" s="1"/>
  <c r="X59" i="5" s="1"/>
  <c r="N58" i="5"/>
  <c r="V58" i="5" s="1"/>
  <c r="X58" i="5" s="1"/>
  <c r="N57" i="5"/>
  <c r="V57" i="5" s="1"/>
  <c r="X57" i="5" s="1"/>
  <c r="N54" i="5"/>
  <c r="V54" i="5" s="1"/>
  <c r="X54" i="5" s="1"/>
  <c r="N53" i="5"/>
  <c r="V53" i="5" s="1"/>
  <c r="X53" i="5" s="1"/>
  <c r="N55" i="5"/>
  <c r="V55" i="5" s="1"/>
  <c r="X55" i="5" s="1"/>
  <c r="N52" i="5"/>
  <c r="V52" i="5" s="1"/>
  <c r="X52" i="5" s="1"/>
  <c r="N51" i="5"/>
  <c r="V51" i="5" s="1"/>
  <c r="X51" i="5" s="1"/>
  <c r="N50" i="5"/>
  <c r="V50" i="5" s="1"/>
  <c r="X50" i="5" s="1"/>
  <c r="N49" i="5"/>
  <c r="V49" i="5" s="1"/>
  <c r="X49" i="5" s="1"/>
  <c r="N48" i="5"/>
  <c r="V48" i="5" s="1"/>
  <c r="X48" i="5" s="1"/>
  <c r="N47" i="5"/>
  <c r="V47" i="5" s="1"/>
  <c r="X47" i="5" s="1"/>
  <c r="N46" i="5"/>
  <c r="V46" i="5" s="1"/>
  <c r="X46" i="5" s="1"/>
  <c r="N45" i="5"/>
  <c r="V45" i="5" s="1"/>
  <c r="X45" i="5" s="1"/>
  <c r="N44" i="5"/>
  <c r="V44" i="5" s="1"/>
  <c r="X44" i="5" s="1"/>
  <c r="N43" i="5"/>
  <c r="V43" i="5" s="1"/>
  <c r="X43" i="5" s="1"/>
  <c r="N42" i="5"/>
  <c r="V42" i="5" s="1"/>
  <c r="X42" i="5" s="1"/>
  <c r="N41" i="5"/>
  <c r="V41" i="5" s="1"/>
  <c r="X41" i="5" s="1"/>
  <c r="N39" i="5"/>
  <c r="V39" i="5" s="1"/>
  <c r="X39" i="5" s="1"/>
  <c r="N38" i="5"/>
  <c r="V38" i="5" s="1"/>
  <c r="X38" i="5" s="1"/>
  <c r="N37" i="5"/>
  <c r="V37" i="5" s="1"/>
  <c r="X37" i="5" s="1"/>
  <c r="N36" i="5"/>
  <c r="V36" i="5" s="1"/>
  <c r="X36" i="5" s="1"/>
  <c r="N35" i="5"/>
  <c r="V35" i="5" s="1"/>
  <c r="X35" i="5" s="1"/>
  <c r="N34" i="5"/>
  <c r="V34" i="5" s="1"/>
  <c r="X34" i="5" s="1"/>
  <c r="N33" i="5"/>
  <c r="V33" i="5" s="1"/>
  <c r="X33" i="5" s="1"/>
  <c r="N32" i="5"/>
  <c r="V32" i="5" s="1"/>
  <c r="X32" i="5" s="1"/>
  <c r="N31" i="5"/>
  <c r="V31" i="5" s="1"/>
  <c r="X31" i="5" s="1"/>
  <c r="N30" i="5"/>
  <c r="V30" i="5" s="1"/>
  <c r="X30" i="5" s="1"/>
  <c r="N29" i="5"/>
  <c r="V29" i="5" s="1"/>
  <c r="X29" i="5" s="1"/>
  <c r="N28" i="5"/>
  <c r="V28" i="5" s="1"/>
  <c r="X28" i="5" s="1"/>
  <c r="N27" i="5"/>
  <c r="V27" i="5" s="1"/>
  <c r="X27" i="5" s="1"/>
  <c r="N26" i="5"/>
  <c r="V26" i="5" s="1"/>
  <c r="X26" i="5" s="1"/>
  <c r="N25" i="5"/>
  <c r="V25" i="5" s="1"/>
  <c r="X25" i="5" s="1"/>
  <c r="N24" i="5"/>
  <c r="V24" i="5" s="1"/>
  <c r="X24" i="5" s="1"/>
  <c r="N23" i="5"/>
  <c r="V23" i="5" s="1"/>
  <c r="X23" i="5" s="1"/>
  <c r="N22" i="5"/>
  <c r="V22" i="5" s="1"/>
  <c r="X22" i="5" s="1"/>
  <c r="N21" i="5"/>
  <c r="V21" i="5" s="1"/>
  <c r="X21" i="5" s="1"/>
  <c r="N20" i="5"/>
  <c r="V20" i="5" s="1"/>
  <c r="X20" i="5" s="1"/>
  <c r="N19" i="5"/>
  <c r="V19" i="5" s="1"/>
  <c r="X19" i="5" s="1"/>
  <c r="N18" i="5"/>
  <c r="V18" i="5" s="1"/>
  <c r="X18" i="5" s="1"/>
  <c r="N17" i="5"/>
  <c r="V17" i="5" s="1"/>
  <c r="X17" i="5" s="1"/>
  <c r="N16" i="5"/>
  <c r="V16" i="5" s="1"/>
  <c r="X16" i="5" s="1"/>
  <c r="N15" i="5"/>
  <c r="V15" i="5" s="1"/>
  <c r="X15" i="5" s="1"/>
  <c r="N14" i="5"/>
  <c r="V14" i="5" s="1"/>
  <c r="X14" i="5" s="1"/>
  <c r="N13" i="5"/>
  <c r="V13" i="5" s="1"/>
  <c r="X13" i="5" s="1"/>
  <c r="N12" i="5"/>
  <c r="V12" i="5" s="1"/>
  <c r="X12" i="5" s="1"/>
  <c r="N11" i="5"/>
  <c r="V11" i="5" s="1"/>
  <c r="X11" i="5" s="1"/>
  <c r="N10" i="5"/>
  <c r="V10" i="5" s="1"/>
  <c r="X10" i="5" s="1"/>
  <c r="Q201" i="5" l="1"/>
  <c r="Q202" i="5"/>
  <c r="Q219" i="5"/>
  <c r="X7" i="5"/>
  <c r="X225" i="5" s="1"/>
  <c r="X229" i="5" s="1"/>
  <c r="Q218" i="5"/>
  <c r="Q207" i="5"/>
  <c r="P205" i="5"/>
  <c r="Q205" i="5" s="1"/>
  <c r="K205" i="5"/>
  <c r="P204" i="5"/>
  <c r="Q204" i="5" s="1"/>
  <c r="K204" i="5"/>
  <c r="K201" i="5"/>
  <c r="K218" i="5"/>
  <c r="P203" i="5"/>
  <c r="Q203" i="5" s="1"/>
  <c r="S203" i="5" s="1"/>
  <c r="P208" i="5"/>
  <c r="Q208" i="5" s="1"/>
  <c r="S208" i="5" s="1"/>
  <c r="K207" i="5"/>
  <c r="K219" i="5"/>
  <c r="K202" i="5"/>
  <c r="S205" i="5" l="1"/>
  <c r="S204" i="5"/>
  <c r="S201" i="5"/>
  <c r="S202" i="5"/>
  <c r="S218" i="5"/>
  <c r="S219" i="5"/>
  <c r="S207" i="5"/>
  <c r="K184" i="5"/>
  <c r="S184" i="5" s="1"/>
  <c r="P184" i="5"/>
  <c r="P186" i="5"/>
  <c r="Q186" i="5" s="1"/>
  <c r="P187" i="5"/>
  <c r="Q187" i="5" s="1"/>
  <c r="N11" i="3"/>
  <c r="V11" i="3" s="1"/>
  <c r="X11" i="3" s="1"/>
  <c r="N12" i="3"/>
  <c r="V12" i="3" s="1"/>
  <c r="X12" i="3" s="1"/>
  <c r="N13" i="3"/>
  <c r="V13" i="3" s="1"/>
  <c r="X13" i="3" s="1"/>
  <c r="N14" i="3"/>
  <c r="V14" i="3" s="1"/>
  <c r="X14" i="3" s="1"/>
  <c r="N15" i="3"/>
  <c r="V15" i="3" s="1"/>
  <c r="X15" i="3" s="1"/>
  <c r="N16" i="3"/>
  <c r="V16" i="3" s="1"/>
  <c r="X16" i="3" s="1"/>
  <c r="N17" i="3"/>
  <c r="V17" i="3" s="1"/>
  <c r="X17" i="3" s="1"/>
  <c r="N18" i="3"/>
  <c r="V18" i="3" s="1"/>
  <c r="X18" i="3" s="1"/>
  <c r="N20" i="3"/>
  <c r="V20" i="3" s="1"/>
  <c r="X20" i="3" s="1"/>
  <c r="N21" i="3"/>
  <c r="V21" i="3" s="1"/>
  <c r="X21" i="3" s="1"/>
  <c r="N22" i="3"/>
  <c r="V22" i="3" s="1"/>
  <c r="X22" i="3" s="1"/>
  <c r="N23" i="3"/>
  <c r="V23" i="3" s="1"/>
  <c r="X23" i="3" s="1"/>
  <c r="N24" i="3"/>
  <c r="V24" i="3" s="1"/>
  <c r="X24" i="3" s="1"/>
  <c r="N25" i="3"/>
  <c r="V25" i="3" s="1"/>
  <c r="X25" i="3" s="1"/>
  <c r="N26" i="3"/>
  <c r="V26" i="3" s="1"/>
  <c r="X26" i="3" s="1"/>
  <c r="N27" i="3"/>
  <c r="V27" i="3" s="1"/>
  <c r="X27" i="3" s="1"/>
  <c r="N28" i="3"/>
  <c r="V28" i="3" s="1"/>
  <c r="X28" i="3" s="1"/>
  <c r="N29" i="3"/>
  <c r="V29" i="3" s="1"/>
  <c r="X29" i="3" s="1"/>
  <c r="N30" i="3"/>
  <c r="V30" i="3" s="1"/>
  <c r="X30" i="3" s="1"/>
  <c r="N31" i="3"/>
  <c r="V31" i="3" s="1"/>
  <c r="X31" i="3" s="1"/>
  <c r="N32" i="3"/>
  <c r="V32" i="3" s="1"/>
  <c r="X32" i="3" s="1"/>
  <c r="N33" i="3"/>
  <c r="V33" i="3" s="1"/>
  <c r="X33" i="3" s="1"/>
  <c r="N34" i="3"/>
  <c r="V34" i="3" s="1"/>
  <c r="X34" i="3" s="1"/>
  <c r="N35" i="3"/>
  <c r="V35" i="3" s="1"/>
  <c r="X35" i="3" s="1"/>
  <c r="N36" i="3"/>
  <c r="V36" i="3" s="1"/>
  <c r="X36" i="3" s="1"/>
  <c r="N38" i="3"/>
  <c r="V38" i="3" s="1"/>
  <c r="X38" i="3" s="1"/>
  <c r="N39" i="3"/>
  <c r="V39" i="3" s="1"/>
  <c r="X39" i="3" s="1"/>
  <c r="N40" i="3"/>
  <c r="V40" i="3" s="1"/>
  <c r="X40" i="3" s="1"/>
  <c r="N41" i="3"/>
  <c r="V41" i="3" s="1"/>
  <c r="X41" i="3" s="1"/>
  <c r="N42" i="3"/>
  <c r="V42" i="3" s="1"/>
  <c r="X42" i="3" s="1"/>
  <c r="N43" i="3"/>
  <c r="V43" i="3" s="1"/>
  <c r="X43" i="3" s="1"/>
  <c r="N44" i="3"/>
  <c r="V44" i="3" s="1"/>
  <c r="X44" i="3" s="1"/>
  <c r="N45" i="3"/>
  <c r="V45" i="3" s="1"/>
  <c r="X45" i="3" s="1"/>
  <c r="N46" i="3"/>
  <c r="V46" i="3" s="1"/>
  <c r="X46" i="3" s="1"/>
  <c r="N47" i="3"/>
  <c r="V47" i="3" s="1"/>
  <c r="X47" i="3" s="1"/>
  <c r="N48" i="3"/>
  <c r="V48" i="3" s="1"/>
  <c r="X48" i="3" s="1"/>
  <c r="N49" i="3"/>
  <c r="V49" i="3" s="1"/>
  <c r="X49" i="3" s="1"/>
  <c r="N50" i="3"/>
  <c r="V50" i="3" s="1"/>
  <c r="X50" i="3" s="1"/>
  <c r="N51" i="3"/>
  <c r="V51" i="3" s="1"/>
  <c r="X51" i="3" s="1"/>
  <c r="N52" i="3"/>
  <c r="V52" i="3" s="1"/>
  <c r="X52" i="3" s="1"/>
  <c r="N53" i="3"/>
  <c r="V53" i="3" s="1"/>
  <c r="X53" i="3" s="1"/>
  <c r="N54" i="3"/>
  <c r="V54" i="3" s="1"/>
  <c r="X54" i="3" s="1"/>
  <c r="N55" i="3"/>
  <c r="V55" i="3" s="1"/>
  <c r="X55" i="3" s="1"/>
  <c r="N56" i="3"/>
  <c r="V56" i="3" s="1"/>
  <c r="X56" i="3" s="1"/>
  <c r="N59" i="3"/>
  <c r="V59" i="3" s="1"/>
  <c r="X59" i="3" s="1"/>
  <c r="N60" i="3"/>
  <c r="V60" i="3" s="1"/>
  <c r="X60" i="3" s="1"/>
  <c r="N61" i="3"/>
  <c r="V61" i="3" s="1"/>
  <c r="X61" i="3" s="1"/>
  <c r="N62" i="3"/>
  <c r="V62" i="3" s="1"/>
  <c r="X62" i="3" s="1"/>
  <c r="N63" i="3"/>
  <c r="V63" i="3" s="1"/>
  <c r="X63" i="3" s="1"/>
  <c r="N64" i="3"/>
  <c r="V64" i="3" s="1"/>
  <c r="X64" i="3" s="1"/>
  <c r="N65" i="3"/>
  <c r="V65" i="3" s="1"/>
  <c r="X65" i="3" s="1"/>
  <c r="N66" i="3"/>
  <c r="V66" i="3" s="1"/>
  <c r="X66" i="3" s="1"/>
  <c r="N68" i="3"/>
  <c r="V68" i="3" s="1"/>
  <c r="X68" i="3" s="1"/>
  <c r="N70" i="3"/>
  <c r="V70" i="3" s="1"/>
  <c r="X70" i="3" s="1"/>
  <c r="N71" i="3"/>
  <c r="V71" i="3" s="1"/>
  <c r="X71" i="3" s="1"/>
  <c r="N72" i="3"/>
  <c r="V72" i="3" s="1"/>
  <c r="X72" i="3" s="1"/>
  <c r="N73" i="3"/>
  <c r="V73" i="3" s="1"/>
  <c r="X73" i="3" s="1"/>
  <c r="N74" i="3"/>
  <c r="V74" i="3" s="1"/>
  <c r="X74" i="3" s="1"/>
  <c r="N75" i="3"/>
  <c r="V75" i="3" s="1"/>
  <c r="X75" i="3" s="1"/>
  <c r="N76" i="3"/>
  <c r="V76" i="3" s="1"/>
  <c r="X76" i="3" s="1"/>
  <c r="N78" i="3"/>
  <c r="V78" i="3" s="1"/>
  <c r="X78" i="3" s="1"/>
  <c r="N79" i="3"/>
  <c r="V79" i="3" s="1"/>
  <c r="X79" i="3" s="1"/>
  <c r="N81" i="3"/>
  <c r="V81" i="3" s="1"/>
  <c r="X81" i="3" s="1"/>
  <c r="N82" i="3"/>
  <c r="V82" i="3" s="1"/>
  <c r="X82" i="3" s="1"/>
  <c r="N83" i="3"/>
  <c r="V83" i="3" s="1"/>
  <c r="X83" i="3" s="1"/>
  <c r="N84" i="3"/>
  <c r="V84" i="3" s="1"/>
  <c r="X84" i="3" s="1"/>
  <c r="N85" i="3"/>
  <c r="V85" i="3" s="1"/>
  <c r="X85" i="3" s="1"/>
  <c r="N86" i="3"/>
  <c r="V86" i="3" s="1"/>
  <c r="X86" i="3" s="1"/>
  <c r="N87" i="3"/>
  <c r="V87" i="3" s="1"/>
  <c r="X87" i="3" s="1"/>
  <c r="N88" i="3"/>
  <c r="V88" i="3" s="1"/>
  <c r="X88" i="3" s="1"/>
  <c r="N89" i="3"/>
  <c r="V89" i="3" s="1"/>
  <c r="X89" i="3" s="1"/>
  <c r="N90" i="3"/>
  <c r="V90" i="3" s="1"/>
  <c r="X90" i="3" s="1"/>
  <c r="N91" i="3"/>
  <c r="V91" i="3" s="1"/>
  <c r="X91" i="3" s="1"/>
  <c r="N92" i="3"/>
  <c r="V92" i="3" s="1"/>
  <c r="X92" i="3" s="1"/>
  <c r="N93" i="3"/>
  <c r="V93" i="3" s="1"/>
  <c r="X93" i="3" s="1"/>
  <c r="N94" i="3"/>
  <c r="V94" i="3" s="1"/>
  <c r="X94" i="3" s="1"/>
  <c r="N95" i="3"/>
  <c r="V95" i="3" s="1"/>
  <c r="X95" i="3" s="1"/>
  <c r="N96" i="3"/>
  <c r="V96" i="3" s="1"/>
  <c r="X96" i="3" s="1"/>
  <c r="N97" i="3"/>
  <c r="V97" i="3" s="1"/>
  <c r="X97" i="3" s="1"/>
  <c r="N99" i="3"/>
  <c r="V99" i="3" s="1"/>
  <c r="X99" i="3" s="1"/>
  <c r="N100" i="3"/>
  <c r="V100" i="3" s="1"/>
  <c r="X100" i="3" s="1"/>
  <c r="N101" i="3"/>
  <c r="V101" i="3" s="1"/>
  <c r="X101" i="3" s="1"/>
  <c r="N103" i="3"/>
  <c r="V103" i="3" s="1"/>
  <c r="X103" i="3" s="1"/>
  <c r="N104" i="3"/>
  <c r="V104" i="3" s="1"/>
  <c r="X104" i="3" s="1"/>
  <c r="N105" i="3"/>
  <c r="V105" i="3" s="1"/>
  <c r="X105" i="3" s="1"/>
  <c r="N106" i="3"/>
  <c r="V106" i="3" s="1"/>
  <c r="X106" i="3" s="1"/>
  <c r="N107" i="3"/>
  <c r="V107" i="3" s="1"/>
  <c r="X107" i="3" s="1"/>
  <c r="N108" i="3"/>
  <c r="V108" i="3" s="1"/>
  <c r="X108" i="3" s="1"/>
  <c r="N109" i="3"/>
  <c r="V109" i="3" s="1"/>
  <c r="X109" i="3" s="1"/>
  <c r="N110" i="3"/>
  <c r="V110" i="3" s="1"/>
  <c r="X110" i="3" s="1"/>
  <c r="N111" i="3"/>
  <c r="V111" i="3" s="1"/>
  <c r="X111" i="3" s="1"/>
  <c r="N112" i="3"/>
  <c r="V112" i="3" s="1"/>
  <c r="X112" i="3" s="1"/>
  <c r="N113" i="3"/>
  <c r="V113" i="3" s="1"/>
  <c r="X113" i="3" s="1"/>
  <c r="N114" i="3"/>
  <c r="V114" i="3" s="1"/>
  <c r="X114" i="3" s="1"/>
  <c r="N115" i="3"/>
  <c r="V115" i="3" s="1"/>
  <c r="X115" i="3" s="1"/>
  <c r="N116" i="3"/>
  <c r="V116" i="3" s="1"/>
  <c r="X116" i="3" s="1"/>
  <c r="N117" i="3"/>
  <c r="V117" i="3" s="1"/>
  <c r="X117" i="3" s="1"/>
  <c r="N119" i="3"/>
  <c r="V119" i="3" s="1"/>
  <c r="X119" i="3" s="1"/>
  <c r="N120" i="3"/>
  <c r="V120" i="3" s="1"/>
  <c r="X120" i="3" s="1"/>
  <c r="N121" i="3"/>
  <c r="V121" i="3" s="1"/>
  <c r="X121" i="3" s="1"/>
  <c r="N123" i="3"/>
  <c r="V123" i="3" s="1"/>
  <c r="X123" i="3" s="1"/>
  <c r="N124" i="3"/>
  <c r="V124" i="3" s="1"/>
  <c r="X124" i="3" s="1"/>
  <c r="N125" i="3"/>
  <c r="V125" i="3" s="1"/>
  <c r="X125" i="3" s="1"/>
  <c r="N126" i="3"/>
  <c r="V126" i="3" s="1"/>
  <c r="X126" i="3" s="1"/>
  <c r="N127" i="3"/>
  <c r="V127" i="3" s="1"/>
  <c r="X127" i="3" s="1"/>
  <c r="N128" i="3"/>
  <c r="V128" i="3" s="1"/>
  <c r="X128" i="3" s="1"/>
  <c r="N129" i="3"/>
  <c r="V129" i="3" s="1"/>
  <c r="X129" i="3" s="1"/>
  <c r="N130" i="3"/>
  <c r="V130" i="3" s="1"/>
  <c r="X130" i="3" s="1"/>
  <c r="N131" i="3"/>
  <c r="V131" i="3" s="1"/>
  <c r="X131" i="3" s="1"/>
  <c r="N133" i="3"/>
  <c r="V133" i="3" s="1"/>
  <c r="X133" i="3" s="1"/>
  <c r="N134" i="3"/>
  <c r="V134" i="3" s="1"/>
  <c r="X134" i="3" s="1"/>
  <c r="N135" i="3"/>
  <c r="V135" i="3" s="1"/>
  <c r="X135" i="3" s="1"/>
  <c r="N136" i="3"/>
  <c r="V136" i="3" s="1"/>
  <c r="X136" i="3" s="1"/>
  <c r="N137" i="3"/>
  <c r="V137" i="3" s="1"/>
  <c r="X137" i="3" s="1"/>
  <c r="N138" i="3"/>
  <c r="V138" i="3" s="1"/>
  <c r="X138" i="3" s="1"/>
  <c r="N139" i="3"/>
  <c r="V139" i="3" s="1"/>
  <c r="X139" i="3" s="1"/>
  <c r="N140" i="3"/>
  <c r="V140" i="3" s="1"/>
  <c r="X140" i="3" s="1"/>
  <c r="N141" i="3"/>
  <c r="V141" i="3" s="1"/>
  <c r="X141" i="3" s="1"/>
  <c r="N142" i="3"/>
  <c r="V142" i="3" s="1"/>
  <c r="X142" i="3" s="1"/>
  <c r="N143" i="3"/>
  <c r="V143" i="3" s="1"/>
  <c r="X143" i="3" s="1"/>
  <c r="N144" i="3"/>
  <c r="V144" i="3" s="1"/>
  <c r="X144" i="3" s="1"/>
  <c r="N145" i="3"/>
  <c r="V145" i="3" s="1"/>
  <c r="X145" i="3" s="1"/>
  <c r="N146" i="3"/>
  <c r="V146" i="3" s="1"/>
  <c r="X146" i="3" s="1"/>
  <c r="N147" i="3"/>
  <c r="V147" i="3" s="1"/>
  <c r="X147" i="3" s="1"/>
  <c r="N148" i="3"/>
  <c r="V148" i="3" s="1"/>
  <c r="X148" i="3" s="1"/>
  <c r="N149" i="3"/>
  <c r="V149" i="3" s="1"/>
  <c r="X149" i="3" s="1"/>
  <c r="N150" i="3"/>
  <c r="V150" i="3" s="1"/>
  <c r="X150" i="3" s="1"/>
  <c r="N151" i="3"/>
  <c r="V151" i="3" s="1"/>
  <c r="X151" i="3" s="1"/>
  <c r="N152" i="3"/>
  <c r="V152" i="3" s="1"/>
  <c r="X152" i="3" s="1"/>
  <c r="N153" i="3"/>
  <c r="V153" i="3" s="1"/>
  <c r="X153" i="3" s="1"/>
  <c r="N154" i="3"/>
  <c r="V154" i="3" s="1"/>
  <c r="X154" i="3" s="1"/>
  <c r="N155" i="3"/>
  <c r="V155" i="3" s="1"/>
  <c r="X155" i="3" s="1"/>
  <c r="N157" i="3"/>
  <c r="V157" i="3" s="1"/>
  <c r="X157" i="3" s="1"/>
  <c r="N158" i="3"/>
  <c r="V158" i="3" s="1"/>
  <c r="X158" i="3" s="1"/>
  <c r="N159" i="3"/>
  <c r="V159" i="3" s="1"/>
  <c r="X159" i="3" s="1"/>
  <c r="N160" i="3"/>
  <c r="V160" i="3" s="1"/>
  <c r="X160" i="3" s="1"/>
  <c r="N161" i="3"/>
  <c r="V161" i="3" s="1"/>
  <c r="X161" i="3" s="1"/>
  <c r="N162" i="3"/>
  <c r="V162" i="3" s="1"/>
  <c r="X162" i="3" s="1"/>
  <c r="N163" i="3"/>
  <c r="V163" i="3" s="1"/>
  <c r="X163" i="3" s="1"/>
  <c r="N164" i="3"/>
  <c r="V164" i="3" s="1"/>
  <c r="X164" i="3" s="1"/>
  <c r="N165" i="3"/>
  <c r="V165" i="3" s="1"/>
  <c r="X165" i="3" s="1"/>
  <c r="N166" i="3"/>
  <c r="V166" i="3" s="1"/>
  <c r="X166" i="3" s="1"/>
  <c r="N167" i="3"/>
  <c r="V167" i="3" s="1"/>
  <c r="X167" i="3" s="1"/>
  <c r="N168" i="3"/>
  <c r="V168" i="3" s="1"/>
  <c r="X168" i="3" s="1"/>
  <c r="N169" i="3"/>
  <c r="V169" i="3" s="1"/>
  <c r="X169" i="3" s="1"/>
  <c r="N170" i="3"/>
  <c r="V170" i="3" s="1"/>
  <c r="X170" i="3" s="1"/>
  <c r="N171" i="3"/>
  <c r="V171" i="3" s="1"/>
  <c r="X171" i="3" s="1"/>
  <c r="N172" i="3"/>
  <c r="V172" i="3" s="1"/>
  <c r="X172" i="3" s="1"/>
  <c r="N174" i="3"/>
  <c r="V174" i="3" s="1"/>
  <c r="X174" i="3" s="1"/>
  <c r="N175" i="3"/>
  <c r="V175" i="3" s="1"/>
  <c r="X175" i="3" s="1"/>
  <c r="N176" i="3"/>
  <c r="V176" i="3" s="1"/>
  <c r="X176" i="3" s="1"/>
  <c r="N177" i="3"/>
  <c r="V177" i="3" s="1"/>
  <c r="X177" i="3" s="1"/>
  <c r="N179" i="3"/>
  <c r="V179" i="3" s="1"/>
  <c r="X179" i="3" s="1"/>
  <c r="N180" i="3"/>
  <c r="V180" i="3" s="1"/>
  <c r="X180" i="3" s="1"/>
  <c r="N181" i="3"/>
  <c r="V181" i="3" s="1"/>
  <c r="X181" i="3" s="1"/>
  <c r="N182" i="3"/>
  <c r="V182" i="3" s="1"/>
  <c r="X182" i="3" s="1"/>
  <c r="N183" i="3"/>
  <c r="V183" i="3" s="1"/>
  <c r="X183" i="3" s="1"/>
  <c r="N184" i="3"/>
  <c r="V184" i="3" s="1"/>
  <c r="X184" i="3" s="1"/>
  <c r="N186" i="3"/>
  <c r="V186" i="3" s="1"/>
  <c r="X186" i="3" s="1"/>
  <c r="N187" i="3"/>
  <c r="V187" i="3" s="1"/>
  <c r="X187" i="3" s="1"/>
  <c r="N190" i="3"/>
  <c r="V190" i="3" s="1"/>
  <c r="X190" i="3" s="1"/>
  <c r="N191" i="3"/>
  <c r="V191" i="3" s="1"/>
  <c r="X191" i="3" s="1"/>
  <c r="N192" i="3"/>
  <c r="V192" i="3" s="1"/>
  <c r="X192" i="3" s="1"/>
  <c r="N193" i="3"/>
  <c r="V193" i="3" s="1"/>
  <c r="X193" i="3" s="1"/>
  <c r="N194" i="3"/>
  <c r="V194" i="3" s="1"/>
  <c r="X194" i="3" s="1"/>
  <c r="N195" i="3"/>
  <c r="V195" i="3" s="1"/>
  <c r="X195" i="3" s="1"/>
  <c r="N196" i="3"/>
  <c r="V196" i="3" s="1"/>
  <c r="X196" i="3" s="1"/>
  <c r="N197" i="3"/>
  <c r="V197" i="3" s="1"/>
  <c r="X197" i="3" s="1"/>
  <c r="N198" i="3"/>
  <c r="V198" i="3" s="1"/>
  <c r="X198" i="3" s="1"/>
  <c r="N199" i="3"/>
  <c r="V199" i="3" s="1"/>
  <c r="X199" i="3" s="1"/>
  <c r="N200" i="3"/>
  <c r="V200" i="3" s="1"/>
  <c r="X200" i="3" s="1"/>
  <c r="N201" i="3"/>
  <c r="V201" i="3" s="1"/>
  <c r="X201" i="3" s="1"/>
  <c r="N202" i="3"/>
  <c r="V202" i="3" s="1"/>
  <c r="X202" i="3" s="1"/>
  <c r="N203" i="3"/>
  <c r="V203" i="3" s="1"/>
  <c r="X203" i="3" s="1"/>
  <c r="N204" i="3"/>
  <c r="V204" i="3" s="1"/>
  <c r="X204" i="3" s="1"/>
  <c r="N205" i="3"/>
  <c r="V205" i="3" s="1"/>
  <c r="X205" i="3" s="1"/>
  <c r="N206" i="3"/>
  <c r="V206" i="3" s="1"/>
  <c r="X206" i="3" s="1"/>
  <c r="N207" i="3"/>
  <c r="V207" i="3" s="1"/>
  <c r="X207" i="3" s="1"/>
  <c r="N209" i="3"/>
  <c r="V209" i="3" s="1"/>
  <c r="X209" i="3" s="1"/>
  <c r="N210" i="3"/>
  <c r="V210" i="3" s="1"/>
  <c r="X210" i="3" s="1"/>
  <c r="N211" i="3"/>
  <c r="V211" i="3" s="1"/>
  <c r="X211" i="3" s="1"/>
  <c r="N212" i="3"/>
  <c r="V212" i="3" s="1"/>
  <c r="X212" i="3" s="1"/>
  <c r="N213" i="3"/>
  <c r="V213" i="3" s="1"/>
  <c r="X213" i="3" s="1"/>
  <c r="N214" i="3"/>
  <c r="V214" i="3" s="1"/>
  <c r="X214" i="3" s="1"/>
  <c r="N215" i="3"/>
  <c r="V215" i="3" s="1"/>
  <c r="X215" i="3" s="1"/>
  <c r="N216" i="3"/>
  <c r="V216" i="3" s="1"/>
  <c r="X216" i="3" s="1"/>
  <c r="N217" i="3"/>
  <c r="V217" i="3" s="1"/>
  <c r="X217" i="3" s="1"/>
  <c r="N220" i="3"/>
  <c r="V220" i="3" s="1"/>
  <c r="X220" i="3" s="1"/>
  <c r="N221" i="3"/>
  <c r="V221" i="3" s="1"/>
  <c r="X221" i="3" s="1"/>
  <c r="N223" i="3"/>
  <c r="V223" i="3" s="1"/>
  <c r="X223" i="3" s="1"/>
  <c r="N224" i="3"/>
  <c r="V224" i="3" s="1"/>
  <c r="X224" i="3" s="1"/>
  <c r="N225" i="3"/>
  <c r="V225" i="3" s="1"/>
  <c r="X225" i="3" s="1"/>
  <c r="N226" i="3"/>
  <c r="V226" i="3" s="1"/>
  <c r="X226" i="3" s="1"/>
  <c r="N227" i="3"/>
  <c r="V227" i="3" s="1"/>
  <c r="X227" i="3" s="1"/>
  <c r="N228" i="3"/>
  <c r="V228" i="3" s="1"/>
  <c r="X228" i="3" s="1"/>
  <c r="N229" i="3"/>
  <c r="V229" i="3" s="1"/>
  <c r="X229" i="3" s="1"/>
  <c r="N231" i="3"/>
  <c r="V231" i="3" s="1"/>
  <c r="X231" i="3" s="1"/>
  <c r="N237" i="3"/>
  <c r="V237" i="3" s="1"/>
  <c r="X237" i="3" s="1"/>
  <c r="N234" i="3"/>
  <c r="V234" i="3" s="1"/>
  <c r="X234" i="3" s="1"/>
  <c r="N238" i="3"/>
  <c r="V238" i="3" s="1"/>
  <c r="X238" i="3" s="1"/>
  <c r="N235" i="3"/>
  <c r="V235" i="3" s="1"/>
  <c r="X235" i="3" s="1"/>
  <c r="N236" i="3"/>
  <c r="V236" i="3" s="1"/>
  <c r="X236" i="3" s="1"/>
  <c r="N232" i="3"/>
  <c r="V232" i="3" s="1"/>
  <c r="X232" i="3" s="1"/>
  <c r="N233" i="3"/>
  <c r="V233" i="3" s="1"/>
  <c r="X233" i="3" s="1"/>
  <c r="N239" i="3"/>
  <c r="V239" i="3" s="1"/>
  <c r="X239" i="3" s="1"/>
  <c r="N240" i="3"/>
  <c r="V240" i="3" s="1"/>
  <c r="X240" i="3" s="1"/>
  <c r="N241" i="3"/>
  <c r="V241" i="3" s="1"/>
  <c r="X241" i="3" s="1"/>
  <c r="N243" i="3"/>
  <c r="V243" i="3" s="1"/>
  <c r="X243" i="3" s="1"/>
  <c r="N244" i="3"/>
  <c r="V244" i="3" s="1"/>
  <c r="X244" i="3" s="1"/>
  <c r="N245" i="3"/>
  <c r="V245" i="3" s="1"/>
  <c r="X245" i="3" s="1"/>
  <c r="N246" i="3"/>
  <c r="V246" i="3" s="1"/>
  <c r="X246" i="3" s="1"/>
  <c r="N247" i="3"/>
  <c r="V247" i="3" s="1"/>
  <c r="X247" i="3" s="1"/>
  <c r="N248" i="3"/>
  <c r="V248" i="3" s="1"/>
  <c r="X248" i="3" s="1"/>
  <c r="N251" i="3"/>
  <c r="V251" i="3" s="1"/>
  <c r="X251" i="3" s="1"/>
  <c r="N252" i="3"/>
  <c r="V252" i="3" s="1"/>
  <c r="X252" i="3" s="1"/>
  <c r="N10" i="3"/>
  <c r="V10" i="3" s="1"/>
  <c r="X10" i="3" s="1"/>
  <c r="P197" i="5" l="1"/>
  <c r="Q197" i="5" s="1"/>
  <c r="K197" i="5"/>
  <c r="P75" i="5"/>
  <c r="Q75" i="5" s="1"/>
  <c r="K75" i="5"/>
  <c r="K47" i="5"/>
  <c r="P47" i="5"/>
  <c r="Q47" i="5" s="1"/>
  <c r="K45" i="5"/>
  <c r="P45" i="5"/>
  <c r="Q45" i="5" s="1"/>
  <c r="P168" i="5"/>
  <c r="Q168" i="5" s="1"/>
  <c r="K168" i="5"/>
  <c r="K100" i="5"/>
  <c r="P100" i="5"/>
  <c r="Q100" i="5" s="1"/>
  <c r="P214" i="5"/>
  <c r="Q214" i="5" s="1"/>
  <c r="K214" i="5"/>
  <c r="K196" i="5"/>
  <c r="P196" i="5"/>
  <c r="Q196" i="5" s="1"/>
  <c r="P188" i="5"/>
  <c r="Q188" i="5" s="1"/>
  <c r="K188" i="5"/>
  <c r="P169" i="5"/>
  <c r="Q169" i="5" s="1"/>
  <c r="K169" i="5"/>
  <c r="P216" i="5"/>
  <c r="Q216" i="5" s="1"/>
  <c r="K216" i="5"/>
  <c r="K215" i="5"/>
  <c r="P215" i="5"/>
  <c r="Q215" i="5" s="1"/>
  <c r="K42" i="5"/>
  <c r="P42" i="5"/>
  <c r="Q42" i="5" s="1"/>
  <c r="P48" i="5"/>
  <c r="Q48" i="5" s="1"/>
  <c r="K48" i="5"/>
  <c r="P139" i="5"/>
  <c r="Q139" i="5" s="1"/>
  <c r="K139" i="5"/>
  <c r="P41" i="5"/>
  <c r="Q41" i="5" s="1"/>
  <c r="K41" i="5"/>
  <c r="K213" i="5"/>
  <c r="P213" i="5"/>
  <c r="Q213" i="5" s="1"/>
  <c r="P135" i="5"/>
  <c r="Q135" i="5" s="1"/>
  <c r="K135" i="5"/>
  <c r="P217" i="5"/>
  <c r="Q217" i="5" s="1"/>
  <c r="K217" i="5"/>
  <c r="K74" i="5"/>
  <c r="P74" i="5"/>
  <c r="Q74" i="5" s="1"/>
  <c r="P212" i="5"/>
  <c r="Q212" i="5" s="1"/>
  <c r="K212" i="5"/>
  <c r="P146" i="5"/>
  <c r="Q146" i="5" s="1"/>
  <c r="K146" i="5"/>
  <c r="K211" i="5"/>
  <c r="P211" i="5"/>
  <c r="Q211" i="5" s="1"/>
  <c r="K101" i="5"/>
  <c r="P101" i="5"/>
  <c r="Q101" i="5" s="1"/>
  <c r="P46" i="5"/>
  <c r="Q46" i="5" s="1"/>
  <c r="K46" i="5"/>
  <c r="K210" i="5"/>
  <c r="P210" i="5"/>
  <c r="Q210" i="5" s="1"/>
  <c r="K185" i="5"/>
  <c r="P185" i="5"/>
  <c r="Q185" i="5" s="1"/>
  <c r="K186" i="5"/>
  <c r="S186" i="5" s="1"/>
  <c r="P183" i="5"/>
  <c r="Q183" i="5" s="1"/>
  <c r="K183" i="5"/>
  <c r="P180" i="5"/>
  <c r="Q180" i="5" s="1"/>
  <c r="K180" i="5"/>
  <c r="K179" i="5"/>
  <c r="P179" i="5"/>
  <c r="Q179" i="5" s="1"/>
  <c r="P176" i="5"/>
  <c r="Q176" i="5" s="1"/>
  <c r="K176" i="5"/>
  <c r="K182" i="5"/>
  <c r="P182" i="5"/>
  <c r="Q182" i="5" s="1"/>
  <c r="K178" i="5"/>
  <c r="P178" i="5"/>
  <c r="Q178" i="5" s="1"/>
  <c r="K187" i="5"/>
  <c r="S187" i="5" s="1"/>
  <c r="K174" i="5"/>
  <c r="P174" i="5"/>
  <c r="Q174" i="5" s="1"/>
  <c r="P173" i="5"/>
  <c r="Q173" i="5" s="1"/>
  <c r="K173" i="5"/>
  <c r="P175" i="5"/>
  <c r="Q175" i="5" s="1"/>
  <c r="K175" i="5"/>
  <c r="K177" i="5"/>
  <c r="P177" i="5"/>
  <c r="Q177" i="5" s="1"/>
  <c r="P194" i="5"/>
  <c r="Q194" i="5" s="1"/>
  <c r="K194" i="5"/>
  <c r="K195" i="5"/>
  <c r="P195" i="5"/>
  <c r="Q195" i="5" s="1"/>
  <c r="P193" i="5"/>
  <c r="Q193" i="5" s="1"/>
  <c r="K193" i="5"/>
  <c r="K181" i="5"/>
  <c r="P181" i="5"/>
  <c r="Q181" i="5" s="1"/>
  <c r="P192" i="5"/>
  <c r="Q192" i="5" s="1"/>
  <c r="K192" i="5"/>
  <c r="S146" i="5" l="1"/>
  <c r="S135" i="5"/>
  <c r="S48" i="5"/>
  <c r="S169" i="5"/>
  <c r="S176" i="5"/>
  <c r="S180" i="5"/>
  <c r="S75" i="5"/>
  <c r="S211" i="5"/>
  <c r="S174" i="5"/>
  <c r="S185" i="5"/>
  <c r="S47" i="5"/>
  <c r="S193" i="5"/>
  <c r="S175" i="5"/>
  <c r="S46" i="5"/>
  <c r="S212" i="5"/>
  <c r="S188" i="5"/>
  <c r="S168" i="5"/>
  <c r="S197" i="5"/>
  <c r="S173" i="5"/>
  <c r="S182" i="5"/>
  <c r="S41" i="5"/>
  <c r="S183" i="5"/>
  <c r="S213" i="5"/>
  <c r="S42" i="5"/>
  <c r="S179" i="5"/>
  <c r="S177" i="5"/>
  <c r="S181" i="5"/>
  <c r="S210" i="5"/>
  <c r="S100" i="5"/>
  <c r="S74" i="5"/>
  <c r="S215" i="5"/>
  <c r="S45" i="5"/>
  <c r="S178" i="5"/>
  <c r="S195" i="5"/>
  <c r="S101" i="5"/>
  <c r="S196" i="5"/>
  <c r="S192" i="5"/>
  <c r="S194" i="5"/>
  <c r="S217" i="5"/>
  <c r="S139" i="5"/>
  <c r="S216" i="5"/>
  <c r="S214" i="5"/>
  <c r="X7" i="3"/>
  <c r="X254" i="3" s="1"/>
  <c r="X258" i="3" s="1"/>
  <c r="P190" i="3"/>
  <c r="Q190" i="3" s="1"/>
  <c r="P191" i="3"/>
  <c r="Q191" i="3" s="1"/>
  <c r="P192" i="3"/>
  <c r="Q192" i="3" s="1"/>
  <c r="P193" i="3"/>
  <c r="Q193" i="3" s="1"/>
  <c r="P194" i="3"/>
  <c r="Q194" i="3" s="1"/>
  <c r="P195" i="3"/>
  <c r="Q195" i="3" s="1"/>
  <c r="P196" i="3"/>
  <c r="Q196" i="3" s="1"/>
  <c r="P197" i="3"/>
  <c r="Q197" i="3" s="1"/>
  <c r="P198" i="3"/>
  <c r="Q198" i="3" s="1"/>
  <c r="P199" i="3"/>
  <c r="Q199" i="3" s="1"/>
  <c r="P200" i="3"/>
  <c r="Q200" i="3" s="1"/>
  <c r="P201" i="3"/>
  <c r="Q201" i="3" s="1"/>
  <c r="P202" i="3"/>
  <c r="Q202" i="3" s="1"/>
  <c r="P203" i="3"/>
  <c r="Q203" i="3" s="1"/>
  <c r="P204" i="3"/>
  <c r="Q204" i="3" s="1"/>
  <c r="P205" i="3"/>
  <c r="Q205" i="3" s="1"/>
  <c r="P209" i="3"/>
  <c r="Q209" i="3" s="1"/>
  <c r="P210" i="3"/>
  <c r="Q210" i="3" s="1"/>
  <c r="P211" i="3"/>
  <c r="Q211" i="3" s="1"/>
  <c r="P212" i="3"/>
  <c r="Q212" i="3" s="1"/>
  <c r="P213" i="3"/>
  <c r="Q213" i="3" s="1"/>
  <c r="P214" i="3"/>
  <c r="Q214" i="3" s="1"/>
  <c r="P215" i="3"/>
  <c r="Q215" i="3" s="1"/>
  <c r="P216" i="3"/>
  <c r="Q216" i="3" s="1"/>
  <c r="P217" i="3"/>
  <c r="Q217" i="3" s="1"/>
  <c r="P220" i="3"/>
  <c r="Q220" i="3" s="1"/>
  <c r="P221" i="3"/>
  <c r="Q221" i="3" s="1"/>
  <c r="P223" i="3"/>
  <c r="Q223" i="3" s="1"/>
  <c r="P224" i="3"/>
  <c r="Q224" i="3" s="1"/>
  <c r="P225" i="3"/>
  <c r="Q225" i="3" s="1"/>
  <c r="P226" i="3"/>
  <c r="Q226" i="3" s="1"/>
  <c r="P227" i="3"/>
  <c r="Q227" i="3" s="1"/>
  <c r="P228" i="3"/>
  <c r="Q228" i="3" s="1"/>
  <c r="P229" i="3"/>
  <c r="Q229" i="3" s="1"/>
  <c r="P243" i="3"/>
  <c r="Q243" i="3" s="1"/>
  <c r="P244" i="3"/>
  <c r="Q244" i="3" s="1"/>
  <c r="P245" i="3"/>
  <c r="Q245" i="3" s="1"/>
  <c r="P246" i="3"/>
  <c r="Q246" i="3" s="1"/>
  <c r="P247" i="3"/>
  <c r="Q247" i="3" s="1"/>
  <c r="P248" i="3"/>
  <c r="Q248" i="3" s="1"/>
  <c r="P190" i="5" l="1"/>
  <c r="Q190" i="5" s="1"/>
  <c r="K190" i="5"/>
  <c r="P30" i="3"/>
  <c r="Q30" i="3" s="1"/>
  <c r="K10" i="5"/>
  <c r="P10" i="5"/>
  <c r="Q10" i="5" s="1"/>
  <c r="P28" i="3"/>
  <c r="Q28" i="3" s="1"/>
  <c r="P206" i="3"/>
  <c r="Q206" i="3" s="1"/>
  <c r="P189" i="5"/>
  <c r="Q189" i="5" s="1"/>
  <c r="P152" i="3"/>
  <c r="Q152" i="3" s="1"/>
  <c r="P31" i="3"/>
  <c r="Q31" i="3" s="1"/>
  <c r="P93" i="3"/>
  <c r="Q93" i="3" s="1"/>
  <c r="P207" i="3"/>
  <c r="Q207" i="3" s="1"/>
  <c r="P26" i="3"/>
  <c r="Q26" i="3" s="1"/>
  <c r="P27" i="3"/>
  <c r="Q27" i="3" s="1"/>
  <c r="P25" i="3"/>
  <c r="Q25" i="3" s="1"/>
  <c r="S190" i="5" l="1"/>
  <c r="S10" i="5"/>
  <c r="P127" i="5"/>
  <c r="Q127" i="5" s="1"/>
  <c r="K127" i="5"/>
  <c r="P28" i="5"/>
  <c r="Q28" i="5" s="1"/>
  <c r="K28" i="5"/>
  <c r="S28" i="5" s="1"/>
  <c r="P29" i="5"/>
  <c r="Q29" i="5" s="1"/>
  <c r="K29" i="5"/>
  <c r="K26" i="5"/>
  <c r="P26" i="5"/>
  <c r="Q26" i="5" s="1"/>
  <c r="K83" i="5"/>
  <c r="P83" i="5"/>
  <c r="Q83" i="5" s="1"/>
  <c r="K27" i="5"/>
  <c r="P27" i="5"/>
  <c r="Q27" i="5" s="1"/>
  <c r="P220" i="5"/>
  <c r="Q220" i="5" s="1"/>
  <c r="K220" i="5"/>
  <c r="K161" i="5"/>
  <c r="P161" i="5"/>
  <c r="Q161" i="5" s="1"/>
  <c r="K156" i="5"/>
  <c r="P156" i="5"/>
  <c r="Q156" i="5" s="1"/>
  <c r="K189" i="5"/>
  <c r="S189" i="5" s="1"/>
  <c r="P170" i="5"/>
  <c r="Q170" i="5" s="1"/>
  <c r="K170" i="5"/>
  <c r="S127" i="5" l="1"/>
  <c r="S170" i="5"/>
  <c r="S29" i="5"/>
  <c r="S161" i="5"/>
  <c r="S27" i="5"/>
  <c r="S156" i="5"/>
  <c r="S83" i="5"/>
  <c r="S220" i="5"/>
  <c r="S26" i="5"/>
  <c r="P115" i="5"/>
  <c r="Q115" i="5" s="1"/>
  <c r="S115" i="5" s="1"/>
  <c r="P125" i="5"/>
  <c r="Q125" i="5" s="1"/>
  <c r="S125" i="5" s="1"/>
  <c r="P71" i="5"/>
  <c r="Q71" i="5" s="1"/>
  <c r="K71" i="5"/>
  <c r="P79" i="3"/>
  <c r="Q79" i="3" s="1"/>
  <c r="P81" i="3"/>
  <c r="Q81" i="3" s="1"/>
  <c r="P82" i="3"/>
  <c r="Q82" i="3" s="1"/>
  <c r="P83" i="3"/>
  <c r="Q83" i="3" s="1"/>
  <c r="P45" i="3"/>
  <c r="Q45" i="3" s="1"/>
  <c r="P107" i="3"/>
  <c r="Q107" i="3" s="1"/>
  <c r="P134" i="3"/>
  <c r="Q134" i="3" s="1"/>
  <c r="P106" i="3"/>
  <c r="Q106" i="3" s="1"/>
  <c r="P165" i="3"/>
  <c r="Q165" i="3" s="1"/>
  <c r="P46" i="3"/>
  <c r="Q46" i="3" s="1"/>
  <c r="P166" i="3"/>
  <c r="Q166" i="3" s="1"/>
  <c r="P111" i="3"/>
  <c r="Q111" i="3" s="1"/>
  <c r="P47" i="3"/>
  <c r="Q47" i="3" s="1"/>
  <c r="P108" i="3"/>
  <c r="Q108" i="3" s="1"/>
  <c r="P167" i="3"/>
  <c r="Q167" i="3" s="1"/>
  <c r="P109" i="3"/>
  <c r="Q109" i="3" s="1"/>
  <c r="P48" i="3"/>
  <c r="Q48" i="3" s="1"/>
  <c r="P49" i="3"/>
  <c r="Q49" i="3" s="1"/>
  <c r="P112" i="3"/>
  <c r="Q112" i="3" s="1"/>
  <c r="P40" i="3"/>
  <c r="Q40" i="3" s="1"/>
  <c r="P162" i="3"/>
  <c r="Q162" i="3" s="1"/>
  <c r="P39" i="3"/>
  <c r="Q39" i="3" s="1"/>
  <c r="P113" i="3"/>
  <c r="Q113" i="3" s="1"/>
  <c r="P114" i="3"/>
  <c r="Q114" i="3" s="1"/>
  <c r="P160" i="3"/>
  <c r="Q160" i="3" s="1"/>
  <c r="P105" i="3"/>
  <c r="Q105" i="3" s="1"/>
  <c r="P164" i="3"/>
  <c r="Q164" i="3" s="1"/>
  <c r="P44" i="3"/>
  <c r="Q44" i="3" s="1"/>
  <c r="P43" i="3"/>
  <c r="Q43" i="3" s="1"/>
  <c r="P41" i="3"/>
  <c r="Q41" i="3" s="1"/>
  <c r="P103" i="3"/>
  <c r="Q103" i="3" s="1"/>
  <c r="P115" i="3"/>
  <c r="Q115" i="3" s="1"/>
  <c r="P161" i="3"/>
  <c r="Q161" i="3" s="1"/>
  <c r="P38" i="3"/>
  <c r="Q38" i="3" s="1"/>
  <c r="P42" i="3"/>
  <c r="Q42" i="3" s="1"/>
  <c r="P104" i="3"/>
  <c r="Q104" i="3" s="1"/>
  <c r="P133" i="3"/>
  <c r="Q133" i="3" s="1"/>
  <c r="P71" i="3"/>
  <c r="Q71" i="3" s="1"/>
  <c r="P179" i="3"/>
  <c r="Q179" i="3" s="1"/>
  <c r="P180" i="3"/>
  <c r="Q180" i="3" s="1"/>
  <c r="P75" i="3"/>
  <c r="Q75" i="3" s="1"/>
  <c r="P125" i="3"/>
  <c r="Q125" i="3" s="1"/>
  <c r="P72" i="3"/>
  <c r="Q72" i="3" s="1"/>
  <c r="P135" i="3"/>
  <c r="Q135" i="3" s="1"/>
  <c r="P138" i="3"/>
  <c r="Q138" i="3" s="1"/>
  <c r="P144" i="3"/>
  <c r="Q144" i="3" s="1"/>
  <c r="P59" i="3"/>
  <c r="Q59" i="3" s="1"/>
  <c r="P73" i="3"/>
  <c r="Q73" i="3" s="1"/>
  <c r="P123" i="3"/>
  <c r="Q123" i="3" s="1"/>
  <c r="P136" i="3"/>
  <c r="Q136" i="3" s="1"/>
  <c r="P124" i="3"/>
  <c r="Q124" i="3" s="1"/>
  <c r="P137" i="3"/>
  <c r="Q137" i="3" s="1"/>
  <c r="P61" i="3"/>
  <c r="Q61" i="3" s="1"/>
  <c r="P157" i="3"/>
  <c r="Q157" i="3" s="1"/>
  <c r="P60" i="3"/>
  <c r="Q60" i="3" s="1"/>
  <c r="P74" i="3"/>
  <c r="Q74" i="3" s="1"/>
  <c r="P62" i="3"/>
  <c r="Q62" i="3" s="1"/>
  <c r="P76" i="3"/>
  <c r="Q76" i="3" s="1"/>
  <c r="P126" i="3"/>
  <c r="Q126" i="3" s="1"/>
  <c r="P139" i="3"/>
  <c r="Q139" i="3" s="1"/>
  <c r="P158" i="3"/>
  <c r="Q158" i="3" s="1"/>
  <c r="P64" i="3"/>
  <c r="Q64" i="3" s="1"/>
  <c r="P141" i="3"/>
  <c r="Q141" i="3" s="1"/>
  <c r="P63" i="3"/>
  <c r="Q63" i="3" s="1"/>
  <c r="P127" i="3"/>
  <c r="Q127" i="3" s="1"/>
  <c r="P140" i="3"/>
  <c r="Q140" i="3" s="1"/>
  <c r="P128" i="3"/>
  <c r="Q128" i="3" s="1"/>
  <c r="P143" i="3"/>
  <c r="Q143" i="3" s="1"/>
  <c r="P142" i="3"/>
  <c r="Q142" i="3" s="1"/>
  <c r="P70" i="3"/>
  <c r="Q70" i="3" s="1"/>
  <c r="P234" i="3"/>
  <c r="Q234" i="3" s="1"/>
  <c r="P238" i="3"/>
  <c r="Q238" i="3" s="1"/>
  <c r="P236" i="3"/>
  <c r="Q236" i="3" s="1"/>
  <c r="P232" i="3"/>
  <c r="Q232" i="3" s="1"/>
  <c r="P237" i="3"/>
  <c r="Q237" i="3" s="1"/>
  <c r="P235" i="3"/>
  <c r="Q235" i="3" s="1"/>
  <c r="P233" i="3"/>
  <c r="Q233" i="3" s="1"/>
  <c r="P239" i="3"/>
  <c r="Q239" i="3" s="1"/>
  <c r="P240" i="3"/>
  <c r="Q240" i="3" s="1"/>
  <c r="P241" i="3"/>
  <c r="Q241" i="3" s="1"/>
  <c r="P231" i="3"/>
  <c r="Q231" i="3" s="1"/>
  <c r="P55" i="3"/>
  <c r="Q55" i="3" s="1"/>
  <c r="P120" i="3"/>
  <c r="Q120" i="3" s="1"/>
  <c r="P56" i="3"/>
  <c r="Q56" i="3" s="1"/>
  <c r="P121" i="3"/>
  <c r="Q121" i="3" s="1"/>
  <c r="P54" i="3"/>
  <c r="Q54" i="3" s="1"/>
  <c r="P155" i="3"/>
  <c r="Q155" i="3" s="1"/>
  <c r="P34" i="3"/>
  <c r="Q34" i="3" s="1"/>
  <c r="P131" i="3"/>
  <c r="Q131" i="3" s="1"/>
  <c r="P184" i="3"/>
  <c r="Q184" i="3" s="1"/>
  <c r="P35" i="3"/>
  <c r="Q35" i="3" s="1"/>
  <c r="P101" i="3"/>
  <c r="Q101" i="3" s="1"/>
  <c r="P171" i="3"/>
  <c r="Q171" i="3" s="1"/>
  <c r="P68" i="3"/>
  <c r="Q68" i="3" s="1"/>
  <c r="P174" i="3"/>
  <c r="Q174" i="3" s="1"/>
  <c r="P175" i="3"/>
  <c r="Q175" i="3" s="1"/>
  <c r="P100" i="3"/>
  <c r="Q100" i="3" s="1"/>
  <c r="P170" i="3"/>
  <c r="Q170" i="3" s="1"/>
  <c r="P36" i="3"/>
  <c r="Q36" i="3" s="1"/>
  <c r="P119" i="3"/>
  <c r="Q119" i="3" s="1"/>
  <c r="P172" i="3"/>
  <c r="Q172" i="3" s="1"/>
  <c r="P53" i="3"/>
  <c r="Q53" i="3" s="1"/>
  <c r="P153" i="3"/>
  <c r="Q153" i="3" s="1"/>
  <c r="P169" i="3"/>
  <c r="Q169" i="3" s="1"/>
  <c r="P117" i="3"/>
  <c r="Q117" i="3" s="1"/>
  <c r="P154" i="3"/>
  <c r="Q154" i="3" s="1"/>
  <c r="P182" i="3"/>
  <c r="Q182" i="3" s="1"/>
  <c r="P33" i="3"/>
  <c r="Q33" i="3" s="1"/>
  <c r="P183" i="3"/>
  <c r="Q183" i="3" s="1"/>
  <c r="P181" i="3"/>
  <c r="Q181" i="3" s="1"/>
  <c r="P97" i="3"/>
  <c r="Q97" i="3" s="1"/>
  <c r="P50" i="3"/>
  <c r="Q50" i="3" s="1"/>
  <c r="P99" i="3"/>
  <c r="Q99" i="3" s="1"/>
  <c r="P116" i="3"/>
  <c r="Q116" i="3" s="1"/>
  <c r="P51" i="3"/>
  <c r="Q51" i="3" s="1"/>
  <c r="P52" i="3"/>
  <c r="Q52" i="3" s="1"/>
  <c r="P65" i="3"/>
  <c r="Q65" i="3" s="1"/>
  <c r="P129" i="3"/>
  <c r="Q129" i="3" s="1"/>
  <c r="P66" i="3"/>
  <c r="Q66" i="3" s="1"/>
  <c r="P130" i="3"/>
  <c r="Q130" i="3" s="1"/>
  <c r="P32" i="3"/>
  <c r="Q32" i="3" s="1"/>
  <c r="P88" i="3"/>
  <c r="Q88" i="3" s="1"/>
  <c r="P89" i="3"/>
  <c r="Q89" i="3" s="1"/>
  <c r="P90" i="3"/>
  <c r="Q90" i="3" s="1"/>
  <c r="P87" i="3"/>
  <c r="Q87" i="3" s="1"/>
  <c r="P85" i="3"/>
  <c r="Q85" i="3" s="1"/>
  <c r="P96" i="3"/>
  <c r="Q96" i="3" s="1"/>
  <c r="P148" i="3"/>
  <c r="Q148" i="3" s="1"/>
  <c r="P86" i="3"/>
  <c r="Q86" i="3" s="1"/>
  <c r="P110" i="3"/>
  <c r="Q110" i="3" s="1"/>
  <c r="P149" i="3"/>
  <c r="Q149" i="3" s="1"/>
  <c r="P92" i="3"/>
  <c r="Q92" i="3" s="1"/>
  <c r="P177" i="3"/>
  <c r="Q177" i="3" s="1"/>
  <c r="P150" i="3"/>
  <c r="Q150" i="3" s="1"/>
  <c r="P91" i="3"/>
  <c r="Q91" i="3" s="1"/>
  <c r="P176" i="3"/>
  <c r="Q176" i="3" s="1"/>
  <c r="P151" i="3"/>
  <c r="Q151" i="3" s="1"/>
  <c r="P147" i="3"/>
  <c r="Q147" i="3" s="1"/>
  <c r="P163" i="3"/>
  <c r="Q163" i="3" s="1"/>
  <c r="P146" i="3"/>
  <c r="Q146" i="3" s="1"/>
  <c r="P95" i="3"/>
  <c r="Q95" i="3" s="1"/>
  <c r="P78" i="3"/>
  <c r="Q78" i="3" s="1"/>
  <c r="P84" i="3"/>
  <c r="Q84" i="3" s="1"/>
  <c r="P145" i="3"/>
  <c r="Q145" i="3" s="1"/>
  <c r="P94" i="3"/>
  <c r="Q94" i="3" s="1"/>
  <c r="P29" i="3"/>
  <c r="Q29" i="3" s="1"/>
  <c r="P159" i="3"/>
  <c r="Q159" i="3" s="1"/>
  <c r="P186" i="3"/>
  <c r="Q186" i="3" s="1"/>
  <c r="P252" i="3"/>
  <c r="Q252" i="3" s="1"/>
  <c r="P187" i="3"/>
  <c r="Q187" i="3" s="1"/>
  <c r="P251" i="3"/>
  <c r="Q251" i="3" s="1"/>
  <c r="K245" i="3"/>
  <c r="S245" i="3" s="1"/>
  <c r="K224" i="3"/>
  <c r="S224" i="3" s="1"/>
  <c r="K209" i="3"/>
  <c r="S209" i="3" s="1"/>
  <c r="K200" i="3"/>
  <c r="S200" i="3" s="1"/>
  <c r="K192" i="3"/>
  <c r="S192" i="3" s="1"/>
  <c r="K26" i="3"/>
  <c r="S26" i="3" s="1"/>
  <c r="K25" i="3"/>
  <c r="S25" i="3" s="1"/>
  <c r="K31" i="3"/>
  <c r="S31" i="3" s="1"/>
  <c r="K247" i="3"/>
  <c r="S247" i="3" s="1"/>
  <c r="K202" i="3"/>
  <c r="S202" i="3" s="1"/>
  <c r="K193" i="3"/>
  <c r="S193" i="3" s="1"/>
  <c r="K152" i="3"/>
  <c r="S152" i="3" s="1"/>
  <c r="K244" i="3"/>
  <c r="S244" i="3" s="1"/>
  <c r="K223" i="3"/>
  <c r="S223" i="3" s="1"/>
  <c r="K215" i="3"/>
  <c r="S215" i="3" s="1"/>
  <c r="K207" i="3"/>
  <c r="S207" i="3" s="1"/>
  <c r="K199" i="3"/>
  <c r="S199" i="3" s="1"/>
  <c r="K191" i="3"/>
  <c r="S191" i="3" s="1"/>
  <c r="K197" i="3"/>
  <c r="S197" i="3" s="1"/>
  <c r="K243" i="3"/>
  <c r="S243" i="3" s="1"/>
  <c r="K221" i="3"/>
  <c r="S221" i="3" s="1"/>
  <c r="K206" i="3"/>
  <c r="S206" i="3" s="1"/>
  <c r="K198" i="3"/>
  <c r="S198" i="3" s="1"/>
  <c r="K190" i="3"/>
  <c r="S190" i="3" s="1"/>
  <c r="K205" i="3"/>
  <c r="S205" i="3" s="1"/>
  <c r="K93" i="3"/>
  <c r="S93" i="3" s="1"/>
  <c r="K246" i="3"/>
  <c r="S246" i="3" s="1"/>
  <c r="K210" i="3"/>
  <c r="S210" i="3" s="1"/>
  <c r="K229" i="3"/>
  <c r="S229" i="3" s="1"/>
  <c r="K220" i="3"/>
  <c r="S220" i="3" s="1"/>
  <c r="K214" i="3"/>
  <c r="S214" i="3" s="1"/>
  <c r="K211" i="3"/>
  <c r="S211" i="3" s="1"/>
  <c r="K28" i="3"/>
  <c r="S28" i="3" s="1"/>
  <c r="K27" i="3"/>
  <c r="S27" i="3" s="1"/>
  <c r="K228" i="3"/>
  <c r="S228" i="3" s="1"/>
  <c r="K217" i="3"/>
  <c r="S217" i="3" s="1"/>
  <c r="K213" i="3"/>
  <c r="S213" i="3" s="1"/>
  <c r="K204" i="3"/>
  <c r="S204" i="3" s="1"/>
  <c r="K196" i="3"/>
  <c r="S196" i="3" s="1"/>
  <c r="K30" i="3"/>
  <c r="S30" i="3" s="1"/>
  <c r="K248" i="3"/>
  <c r="S248" i="3" s="1"/>
  <c r="K227" i="3"/>
  <c r="S227" i="3" s="1"/>
  <c r="K216" i="3"/>
  <c r="S216" i="3" s="1"/>
  <c r="K212" i="3"/>
  <c r="S212" i="3" s="1"/>
  <c r="K203" i="3"/>
  <c r="S203" i="3" s="1"/>
  <c r="K195" i="3"/>
  <c r="S195" i="3" s="1"/>
  <c r="K226" i="3"/>
  <c r="S226" i="3" s="1"/>
  <c r="K194" i="3"/>
  <c r="S194" i="3" s="1"/>
  <c r="K225" i="3"/>
  <c r="S225" i="3" s="1"/>
  <c r="K201" i="3"/>
  <c r="S201" i="3" s="1"/>
  <c r="R47" i="3" l="1"/>
  <c r="R182" i="3"/>
  <c r="R252" i="3"/>
  <c r="R176" i="3"/>
  <c r="R74" i="3"/>
  <c r="R101" i="3"/>
  <c r="R66" i="3"/>
  <c r="R179" i="3"/>
  <c r="R56" i="3"/>
  <c r="R150" i="3"/>
  <c r="R64" i="3"/>
  <c r="R107" i="3"/>
  <c r="S71" i="5"/>
  <c r="R125" i="5"/>
  <c r="L71" i="5"/>
  <c r="K51" i="5"/>
  <c r="P51" i="5"/>
  <c r="Q51" i="5" s="1"/>
  <c r="K134" i="5"/>
  <c r="P134" i="5"/>
  <c r="Q134" i="5" s="1"/>
  <c r="P128" i="5"/>
  <c r="Q128" i="5" s="1"/>
  <c r="R128" i="5" s="1"/>
  <c r="K128" i="5"/>
  <c r="P54" i="5"/>
  <c r="Q54" i="5" s="1"/>
  <c r="K54" i="5"/>
  <c r="P76" i="5"/>
  <c r="Q76" i="5" s="1"/>
  <c r="K76" i="5"/>
  <c r="P17" i="5"/>
  <c r="Q17" i="5" s="1"/>
  <c r="R17" i="5" s="1"/>
  <c r="K17" i="5"/>
  <c r="K121" i="5"/>
  <c r="P121" i="5"/>
  <c r="Q121" i="5" s="1"/>
  <c r="R121" i="5" s="1"/>
  <c r="K99" i="5"/>
  <c r="P99" i="5"/>
  <c r="Q99" i="5" s="1"/>
  <c r="P36" i="5"/>
  <c r="Q36" i="5" s="1"/>
  <c r="K36" i="5"/>
  <c r="R60" i="3"/>
  <c r="R41" i="3"/>
  <c r="P151" i="5"/>
  <c r="Q151" i="5" s="1"/>
  <c r="K151" i="5"/>
  <c r="K43" i="5"/>
  <c r="P43" i="5"/>
  <c r="Q43" i="5" s="1"/>
  <c r="K143" i="5"/>
  <c r="P143" i="5"/>
  <c r="Q143" i="5" s="1"/>
  <c r="R143" i="5" s="1"/>
  <c r="P16" i="5"/>
  <c r="Q16" i="5" s="1"/>
  <c r="K16" i="5"/>
  <c r="K140" i="5"/>
  <c r="P140" i="5"/>
  <c r="Q140" i="5" s="1"/>
  <c r="R140" i="5" s="1"/>
  <c r="P21" i="5"/>
  <c r="Q21" i="5" s="1"/>
  <c r="R21" i="5" s="1"/>
  <c r="K21" i="5"/>
  <c r="K36" i="3"/>
  <c r="S36" i="3" s="1"/>
  <c r="R162" i="3"/>
  <c r="P49" i="5"/>
  <c r="Q49" i="5" s="1"/>
  <c r="K49" i="5"/>
  <c r="P159" i="5"/>
  <c r="Q159" i="5" s="1"/>
  <c r="K159" i="5"/>
  <c r="P136" i="5"/>
  <c r="Q136" i="5" s="1"/>
  <c r="K136" i="5"/>
  <c r="P69" i="5"/>
  <c r="Q69" i="5" s="1"/>
  <c r="R69" i="5" s="1"/>
  <c r="K69" i="5"/>
  <c r="P94" i="5"/>
  <c r="Q94" i="5" s="1"/>
  <c r="K94" i="5"/>
  <c r="K155" i="5"/>
  <c r="P155" i="5"/>
  <c r="Q155" i="5" s="1"/>
  <c r="K113" i="5"/>
  <c r="P113" i="5"/>
  <c r="Q113" i="5" s="1"/>
  <c r="R113" i="5" s="1"/>
  <c r="P60" i="5"/>
  <c r="Q60" i="5" s="1"/>
  <c r="R60" i="5" s="1"/>
  <c r="K60" i="5"/>
  <c r="P106" i="5"/>
  <c r="Q106" i="5" s="1"/>
  <c r="K106" i="5"/>
  <c r="P18" i="5"/>
  <c r="Q18" i="5" s="1"/>
  <c r="R18" i="5" s="1"/>
  <c r="K18" i="5"/>
  <c r="K31" i="5"/>
  <c r="P31" i="5"/>
  <c r="Q31" i="5" s="1"/>
  <c r="R31" i="5" s="1"/>
  <c r="K44" i="5"/>
  <c r="P44" i="5"/>
  <c r="Q44" i="5" s="1"/>
  <c r="P145" i="5"/>
  <c r="Q145" i="5" s="1"/>
  <c r="K145" i="5"/>
  <c r="P97" i="5"/>
  <c r="Q97" i="5" s="1"/>
  <c r="R97" i="5" s="1"/>
  <c r="K97" i="5"/>
  <c r="K96" i="5"/>
  <c r="P96" i="5"/>
  <c r="Q96" i="5" s="1"/>
  <c r="K131" i="5"/>
  <c r="P131" i="5"/>
  <c r="Q131" i="5" s="1"/>
  <c r="P34" i="5"/>
  <c r="Q34" i="5" s="1"/>
  <c r="K34" i="5"/>
  <c r="P78" i="5"/>
  <c r="Q78" i="5" s="1"/>
  <c r="R78" i="5" s="1"/>
  <c r="K78" i="5"/>
  <c r="P61" i="5"/>
  <c r="Q61" i="5" s="1"/>
  <c r="R61" i="5" s="1"/>
  <c r="K61" i="5"/>
  <c r="P59" i="5"/>
  <c r="Q59" i="5" s="1"/>
  <c r="R59" i="5" s="1"/>
  <c r="K59" i="5"/>
  <c r="R115" i="5"/>
  <c r="P200" i="5"/>
  <c r="Q200" i="5" s="1"/>
  <c r="R200" i="5" s="1"/>
  <c r="K200" i="5"/>
  <c r="P167" i="5"/>
  <c r="Q167" i="5" s="1"/>
  <c r="R167" i="5" s="1"/>
  <c r="K167" i="5"/>
  <c r="K89" i="5"/>
  <c r="P89" i="5"/>
  <c r="Q89" i="5" s="1"/>
  <c r="R89" i="5" s="1"/>
  <c r="P32" i="5"/>
  <c r="Q32" i="5" s="1"/>
  <c r="K32" i="5"/>
  <c r="P23" i="5"/>
  <c r="Q23" i="5" s="1"/>
  <c r="R23" i="5" s="1"/>
  <c r="K23" i="5"/>
  <c r="K15" i="5"/>
  <c r="P15" i="5"/>
  <c r="Q15" i="5" s="1"/>
  <c r="R15" i="5" s="1"/>
  <c r="P64" i="5"/>
  <c r="Q64" i="5" s="1"/>
  <c r="K64" i="5"/>
  <c r="P109" i="5"/>
  <c r="Q109" i="5" s="1"/>
  <c r="K109" i="5"/>
  <c r="P117" i="5"/>
  <c r="Q117" i="5" s="1"/>
  <c r="R117" i="5" s="1"/>
  <c r="K117" i="5"/>
  <c r="P88" i="5"/>
  <c r="Q88" i="5" s="1"/>
  <c r="R88" i="5" s="1"/>
  <c r="K88" i="5"/>
  <c r="P152" i="5"/>
  <c r="Q152" i="5" s="1"/>
  <c r="R152" i="5" s="1"/>
  <c r="K152" i="5"/>
  <c r="K63" i="5"/>
  <c r="P63" i="5"/>
  <c r="Q63" i="5" s="1"/>
  <c r="R63" i="5" s="1"/>
  <c r="R49" i="3"/>
  <c r="P14" i="5"/>
  <c r="Q14" i="5" s="1"/>
  <c r="R14" i="5" s="1"/>
  <c r="K14" i="5"/>
  <c r="P141" i="5"/>
  <c r="Q141" i="5" s="1"/>
  <c r="R141" i="5" s="1"/>
  <c r="K141" i="5"/>
  <c r="P12" i="5"/>
  <c r="Q12" i="5" s="1"/>
  <c r="R12" i="5" s="1"/>
  <c r="K12" i="5"/>
  <c r="K149" i="5"/>
  <c r="P149" i="5"/>
  <c r="Q149" i="5" s="1"/>
  <c r="R149" i="5" s="1"/>
  <c r="P144" i="5"/>
  <c r="Q144" i="5" s="1"/>
  <c r="R144" i="5" s="1"/>
  <c r="K144" i="5"/>
  <c r="P13" i="5"/>
  <c r="Q13" i="5" s="1"/>
  <c r="R13" i="5" s="1"/>
  <c r="K13" i="5"/>
  <c r="P37" i="5"/>
  <c r="Q37" i="5" s="1"/>
  <c r="R37" i="5" s="1"/>
  <c r="K37" i="5"/>
  <c r="K104" i="5"/>
  <c r="P104" i="5"/>
  <c r="Q104" i="5" s="1"/>
  <c r="R104" i="5" s="1"/>
  <c r="P24" i="5"/>
  <c r="Q24" i="5" s="1"/>
  <c r="R24" i="5" s="1"/>
  <c r="K24" i="5"/>
  <c r="K20" i="5"/>
  <c r="P20" i="5"/>
  <c r="Q20" i="5" s="1"/>
  <c r="R20" i="5" s="1"/>
  <c r="K62" i="5"/>
  <c r="P62" i="5"/>
  <c r="Q62" i="5" s="1"/>
  <c r="R62" i="5" s="1"/>
  <c r="P108" i="5"/>
  <c r="Q108" i="5" s="1"/>
  <c r="R108" i="5" s="1"/>
  <c r="K108" i="5"/>
  <c r="P72" i="5"/>
  <c r="Q72" i="5" s="1"/>
  <c r="R72" i="5" s="1"/>
  <c r="K72" i="5"/>
  <c r="K65" i="5"/>
  <c r="P65" i="5"/>
  <c r="Q65" i="5" s="1"/>
  <c r="R65" i="5" s="1"/>
  <c r="K25" i="5"/>
  <c r="P25" i="5"/>
  <c r="Q25" i="5" s="1"/>
  <c r="R25" i="5" s="1"/>
  <c r="P93" i="5"/>
  <c r="Q93" i="5" s="1"/>
  <c r="R93" i="5" s="1"/>
  <c r="K93" i="5"/>
  <c r="P166" i="5"/>
  <c r="Q166" i="5" s="1"/>
  <c r="R166" i="5" s="1"/>
  <c r="K166" i="5"/>
  <c r="K66" i="5"/>
  <c r="P66" i="5"/>
  <c r="Q66" i="5" s="1"/>
  <c r="R66" i="5" s="1"/>
  <c r="R135" i="3"/>
  <c r="K148" i="5"/>
  <c r="P148" i="5"/>
  <c r="Q148" i="5" s="1"/>
  <c r="K138" i="5"/>
  <c r="P138" i="5"/>
  <c r="Q138" i="5" s="1"/>
  <c r="R138" i="5" s="1"/>
  <c r="K137" i="5"/>
  <c r="P137" i="5"/>
  <c r="Q137" i="5" s="1"/>
  <c r="R137" i="5" s="1"/>
  <c r="P38" i="5"/>
  <c r="Q38" i="5" s="1"/>
  <c r="R38" i="5" s="1"/>
  <c r="K38" i="5"/>
  <c r="K92" i="5"/>
  <c r="P92" i="5"/>
  <c r="Q92" i="5" s="1"/>
  <c r="R92" i="5" s="1"/>
  <c r="P129" i="5"/>
  <c r="Q129" i="5" s="1"/>
  <c r="R129" i="5" s="1"/>
  <c r="K129" i="5"/>
  <c r="P114" i="5"/>
  <c r="Q114" i="5" s="1"/>
  <c r="R114" i="5" s="1"/>
  <c r="K114" i="5"/>
  <c r="K19" i="5"/>
  <c r="P19" i="5"/>
  <c r="Q19" i="5" s="1"/>
  <c r="R19" i="5" s="1"/>
  <c r="K58" i="5"/>
  <c r="P58" i="5"/>
  <c r="Q58" i="5" s="1"/>
  <c r="R58" i="5" s="1"/>
  <c r="K119" i="5"/>
  <c r="P119" i="5"/>
  <c r="Q119" i="5" s="1"/>
  <c r="R119" i="5" s="1"/>
  <c r="K84" i="5"/>
  <c r="P84" i="5"/>
  <c r="Q84" i="5" s="1"/>
  <c r="R84" i="5" s="1"/>
  <c r="K98" i="5"/>
  <c r="P98" i="5"/>
  <c r="Q98" i="5" s="1"/>
  <c r="R98" i="5" s="1"/>
  <c r="P111" i="5"/>
  <c r="Q111" i="5" s="1"/>
  <c r="R111" i="5" s="1"/>
  <c r="K111" i="5"/>
  <c r="P199" i="5"/>
  <c r="Q199" i="5" s="1"/>
  <c r="K199" i="5"/>
  <c r="K33" i="5"/>
  <c r="P33" i="5"/>
  <c r="Q33" i="5" s="1"/>
  <c r="R33" i="5" s="1"/>
  <c r="P22" i="5"/>
  <c r="Q22" i="5" s="1"/>
  <c r="R22" i="5" s="1"/>
  <c r="K22" i="5"/>
  <c r="R68" i="3"/>
  <c r="P103" i="5"/>
  <c r="Q103" i="5" s="1"/>
  <c r="R103" i="5" s="1"/>
  <c r="K103" i="5"/>
  <c r="P147" i="5"/>
  <c r="Q147" i="5" s="1"/>
  <c r="R147" i="5" s="1"/>
  <c r="K147" i="5"/>
  <c r="P87" i="5"/>
  <c r="Q87" i="5" s="1"/>
  <c r="R87" i="5" s="1"/>
  <c r="K87" i="5"/>
  <c r="K85" i="5"/>
  <c r="P85" i="5"/>
  <c r="Q85" i="5" s="1"/>
  <c r="R85" i="5" s="1"/>
  <c r="P132" i="5"/>
  <c r="Q132" i="5" s="1"/>
  <c r="R132" i="5" s="1"/>
  <c r="K132" i="5"/>
  <c r="P164" i="5"/>
  <c r="Q164" i="5" s="1"/>
  <c r="R164" i="5" s="1"/>
  <c r="K164" i="5"/>
  <c r="P77" i="5"/>
  <c r="Q77" i="5" s="1"/>
  <c r="R77" i="5" s="1"/>
  <c r="K77" i="5"/>
  <c r="K122" i="5"/>
  <c r="P122" i="5"/>
  <c r="Q122" i="5" s="1"/>
  <c r="R122" i="5" s="1"/>
  <c r="P57" i="5"/>
  <c r="Q57" i="5" s="1"/>
  <c r="K57" i="5"/>
  <c r="P81" i="5"/>
  <c r="Q81" i="5" s="1"/>
  <c r="R81" i="5" s="1"/>
  <c r="K81" i="5"/>
  <c r="K91" i="5"/>
  <c r="P91" i="5"/>
  <c r="Q91" i="5" s="1"/>
  <c r="R91" i="5" s="1"/>
  <c r="K90" i="5"/>
  <c r="P90" i="5"/>
  <c r="Q90" i="5" s="1"/>
  <c r="R90" i="5" s="1"/>
  <c r="P67" i="5"/>
  <c r="Q67" i="5" s="1"/>
  <c r="R67" i="5" s="1"/>
  <c r="K67" i="5"/>
  <c r="K53" i="5"/>
  <c r="P53" i="5"/>
  <c r="Q53" i="5" s="1"/>
  <c r="R53" i="5" s="1"/>
  <c r="K112" i="5"/>
  <c r="P112" i="5"/>
  <c r="Q112" i="5" s="1"/>
  <c r="R112" i="5" s="1"/>
  <c r="R90" i="3"/>
  <c r="K102" i="5"/>
  <c r="P102" i="5"/>
  <c r="Q102" i="5" s="1"/>
  <c r="R102" i="5" s="1"/>
  <c r="P52" i="5"/>
  <c r="Q52" i="5" s="1"/>
  <c r="R52" i="5" s="1"/>
  <c r="K52" i="5"/>
  <c r="P142" i="5"/>
  <c r="Q142" i="5" s="1"/>
  <c r="K142" i="5"/>
  <c r="P150" i="5"/>
  <c r="Q150" i="5" s="1"/>
  <c r="R150" i="5" s="1"/>
  <c r="K150" i="5"/>
  <c r="K153" i="5"/>
  <c r="P153" i="5"/>
  <c r="Q153" i="5" s="1"/>
  <c r="K39" i="5"/>
  <c r="P39" i="5"/>
  <c r="Q39" i="5" s="1"/>
  <c r="R39" i="5" s="1"/>
  <c r="P55" i="5"/>
  <c r="Q55" i="5" s="1"/>
  <c r="R55" i="5" s="1"/>
  <c r="K55" i="5"/>
  <c r="P110" i="5"/>
  <c r="Q110" i="5" s="1"/>
  <c r="R110" i="5" s="1"/>
  <c r="K110" i="5"/>
  <c r="K107" i="5"/>
  <c r="P107" i="5"/>
  <c r="Q107" i="5" s="1"/>
  <c r="R107" i="5" s="1"/>
  <c r="K116" i="5"/>
  <c r="P116" i="5"/>
  <c r="Q116" i="5" s="1"/>
  <c r="R116" i="5" s="1"/>
  <c r="K80" i="5"/>
  <c r="P80" i="5"/>
  <c r="Q80" i="5" s="1"/>
  <c r="R80" i="5" s="1"/>
  <c r="K157" i="5"/>
  <c r="P157" i="5"/>
  <c r="Q157" i="5" s="1"/>
  <c r="R157" i="5" s="1"/>
  <c r="P123" i="5"/>
  <c r="Q123" i="5" s="1"/>
  <c r="R123" i="5" s="1"/>
  <c r="K123" i="5"/>
  <c r="P163" i="5"/>
  <c r="Q163" i="5" s="1"/>
  <c r="K163" i="5"/>
  <c r="K124" i="5"/>
  <c r="P124" i="5"/>
  <c r="Q124" i="5" s="1"/>
  <c r="R124" i="5" s="1"/>
  <c r="P68" i="5"/>
  <c r="Q68" i="5" s="1"/>
  <c r="R68" i="5" s="1"/>
  <c r="K68" i="5"/>
  <c r="K120" i="5"/>
  <c r="P120" i="5"/>
  <c r="Q120" i="5" s="1"/>
  <c r="R120" i="5" s="1"/>
  <c r="R144" i="3"/>
  <c r="R34" i="3"/>
  <c r="P50" i="5"/>
  <c r="Q50" i="5" s="1"/>
  <c r="R50" i="5" s="1"/>
  <c r="K50" i="5"/>
  <c r="P86" i="5"/>
  <c r="Q86" i="5" s="1"/>
  <c r="R86" i="5" s="1"/>
  <c r="K86" i="5"/>
  <c r="P30" i="5"/>
  <c r="Q30" i="5" s="1"/>
  <c r="R30" i="5" s="1"/>
  <c r="K30" i="5"/>
  <c r="P130" i="5"/>
  <c r="Q130" i="5" s="1"/>
  <c r="R130" i="5" s="1"/>
  <c r="K130" i="5"/>
  <c r="P126" i="5"/>
  <c r="Q126" i="5" s="1"/>
  <c r="R126" i="5" s="1"/>
  <c r="K126" i="5"/>
  <c r="K35" i="5"/>
  <c r="P35" i="5"/>
  <c r="Q35" i="5" s="1"/>
  <c r="R35" i="5" s="1"/>
  <c r="P73" i="5"/>
  <c r="Q73" i="5" s="1"/>
  <c r="R73" i="5" s="1"/>
  <c r="K73" i="5"/>
  <c r="P118" i="5"/>
  <c r="Q118" i="5" s="1"/>
  <c r="R118" i="5" s="1"/>
  <c r="K118" i="5"/>
  <c r="P11" i="5"/>
  <c r="Q11" i="5" s="1"/>
  <c r="K11" i="5"/>
  <c r="P79" i="5"/>
  <c r="Q79" i="5" s="1"/>
  <c r="R79" i="5" s="1"/>
  <c r="K79" i="5"/>
  <c r="K83" i="3"/>
  <c r="S83" i="3" s="1"/>
  <c r="K144" i="3"/>
  <c r="K139" i="3"/>
  <c r="S139" i="3" s="1"/>
  <c r="K82" i="3"/>
  <c r="S82" i="3" s="1"/>
  <c r="K50" i="3"/>
  <c r="S50" i="3" s="1"/>
  <c r="P223" i="5"/>
  <c r="Q223" i="5" s="1"/>
  <c r="R223" i="5" s="1"/>
  <c r="K223" i="5"/>
  <c r="K231" i="3"/>
  <c r="S231" i="3" s="1"/>
  <c r="K234" i="3"/>
  <c r="S234" i="3" s="1"/>
  <c r="K39" i="3"/>
  <c r="S39" i="3" s="1"/>
  <c r="K238" i="3"/>
  <c r="S238" i="3" s="1"/>
  <c r="P222" i="5"/>
  <c r="Q222" i="5" s="1"/>
  <c r="K222" i="5"/>
  <c r="K76" i="3"/>
  <c r="K73" i="3"/>
  <c r="K121" i="3"/>
  <c r="S121" i="3" s="1"/>
  <c r="K55" i="3"/>
  <c r="S55" i="3" s="1"/>
  <c r="K133" i="3"/>
  <c r="S133" i="3" s="1"/>
  <c r="K120" i="3"/>
  <c r="K179" i="3"/>
  <c r="S179" i="3" s="1"/>
  <c r="K96" i="3"/>
  <c r="S96" i="3" s="1"/>
  <c r="K175" i="3"/>
  <c r="K54" i="3"/>
  <c r="K136" i="3"/>
  <c r="K71" i="3"/>
  <c r="S71" i="3" s="1"/>
  <c r="K148" i="3"/>
  <c r="S148" i="3" s="1"/>
  <c r="K174" i="3"/>
  <c r="K124" i="3"/>
  <c r="K137" i="3"/>
  <c r="S137" i="3" s="1"/>
  <c r="K114" i="3"/>
  <c r="S114" i="3" s="1"/>
  <c r="K113" i="3"/>
  <c r="S113" i="3" s="1"/>
  <c r="K109" i="3"/>
  <c r="S109" i="3" s="1"/>
  <c r="K108" i="3"/>
  <c r="S108" i="3" s="1"/>
  <c r="K104" i="3"/>
  <c r="K47" i="3"/>
  <c r="S47" i="3" s="1"/>
  <c r="K42" i="3"/>
  <c r="S42" i="3" s="1"/>
  <c r="K44" i="3"/>
  <c r="K38" i="3"/>
  <c r="S38" i="3" s="1"/>
  <c r="K101" i="3"/>
  <c r="S101" i="3" s="1"/>
  <c r="K180" i="3"/>
  <c r="S180" i="3" s="1"/>
  <c r="K59" i="3"/>
  <c r="K126" i="3"/>
  <c r="S126" i="3" s="1"/>
  <c r="K79" i="3"/>
  <c r="S79" i="3" s="1"/>
  <c r="K166" i="3"/>
  <c r="S166" i="3" s="1"/>
  <c r="K176" i="3"/>
  <c r="S176" i="3" s="1"/>
  <c r="K62" i="3"/>
  <c r="S62" i="3" s="1"/>
  <c r="K48" i="3"/>
  <c r="K87" i="3"/>
  <c r="K89" i="3"/>
  <c r="S89" i="3" s="1"/>
  <c r="K161" i="3"/>
  <c r="K68" i="3"/>
  <c r="K63" i="3"/>
  <c r="K43" i="3"/>
  <c r="S43" i="3" s="1"/>
  <c r="K235" i="3"/>
  <c r="S235" i="3" s="1"/>
  <c r="K138" i="3"/>
  <c r="S138" i="3" s="1"/>
  <c r="K29" i="3"/>
  <c r="S29" i="3" s="1"/>
  <c r="K142" i="3"/>
  <c r="S142" i="3" s="1"/>
  <c r="K107" i="3"/>
  <c r="K117" i="3"/>
  <c r="S117" i="3" s="1"/>
  <c r="K105" i="3"/>
  <c r="S105" i="3" s="1"/>
  <c r="K85" i="3"/>
  <c r="S85" i="3" s="1"/>
  <c r="K64" i="3"/>
  <c r="K171" i="3"/>
  <c r="S171" i="3" s="1"/>
  <c r="K111" i="3"/>
  <c r="S111" i="3" s="1"/>
  <c r="K100" i="3"/>
  <c r="K70" i="3"/>
  <c r="S70" i="3" s="1"/>
  <c r="K116" i="3"/>
  <c r="S116" i="3" s="1"/>
  <c r="K232" i="3"/>
  <c r="S232" i="3" s="1"/>
  <c r="K75" i="3"/>
  <c r="S75" i="3" s="1"/>
  <c r="K81" i="3"/>
  <c r="S81" i="3" s="1"/>
  <c r="K88" i="3"/>
  <c r="S88" i="3" s="1"/>
  <c r="K106" i="3"/>
  <c r="S106" i="3" s="1"/>
  <c r="K163" i="3"/>
  <c r="S163" i="3" s="1"/>
  <c r="K52" i="3"/>
  <c r="K251" i="3"/>
  <c r="K141" i="3"/>
  <c r="S141" i="3" s="1"/>
  <c r="K154" i="3"/>
  <c r="S154" i="3" s="1"/>
  <c r="K164" i="3"/>
  <c r="S164" i="3" s="1"/>
  <c r="K51" i="3"/>
  <c r="S51" i="3" s="1"/>
  <c r="K169" i="3"/>
  <c r="K170" i="3"/>
  <c r="S170" i="3" s="1"/>
  <c r="K35" i="3"/>
  <c r="S35" i="3" s="1"/>
  <c r="K131" i="3"/>
  <c r="K130" i="3"/>
  <c r="S130" i="3" s="1"/>
  <c r="K65" i="3"/>
  <c r="S65" i="3" s="1"/>
  <c r="K134" i="3"/>
  <c r="S134" i="3" s="1"/>
  <c r="K241" i="3"/>
  <c r="S241" i="3" s="1"/>
  <c r="K146" i="3"/>
  <c r="S146" i="3" s="1"/>
  <c r="K147" i="3"/>
  <c r="K97" i="3"/>
  <c r="S97" i="3" s="1"/>
  <c r="K165" i="3"/>
  <c r="K172" i="3"/>
  <c r="K237" i="3"/>
  <c r="S237" i="3" s="1"/>
  <c r="K72" i="3"/>
  <c r="K239" i="3"/>
  <c r="S239" i="3" s="1"/>
  <c r="K45" i="3"/>
  <c r="K32" i="3"/>
  <c r="S32" i="3" s="1"/>
  <c r="K157" i="3"/>
  <c r="S157" i="3" s="1"/>
  <c r="K123" i="3"/>
  <c r="K90" i="3"/>
  <c r="K167" i="3"/>
  <c r="S167" i="3" s="1"/>
  <c r="K91" i="3"/>
  <c r="K140" i="3"/>
  <c r="S140" i="3" s="1"/>
  <c r="K128" i="3"/>
  <c r="S128" i="3" s="1"/>
  <c r="K162" i="3"/>
  <c r="K155" i="3"/>
  <c r="K99" i="3"/>
  <c r="S99" i="3" s="1"/>
  <c r="K53" i="3"/>
  <c r="S53" i="3" s="1"/>
  <c r="K240" i="3"/>
  <c r="S240" i="3" s="1"/>
  <c r="P168" i="3"/>
  <c r="Q168" i="3" s="1"/>
  <c r="K168" i="3"/>
  <c r="K56" i="3"/>
  <c r="S56" i="3" s="1"/>
  <c r="K60" i="3"/>
  <c r="K66" i="3"/>
  <c r="S66" i="3" s="1"/>
  <c r="K125" i="3"/>
  <c r="S125" i="3" s="1"/>
  <c r="K236" i="3"/>
  <c r="S236" i="3" s="1"/>
  <c r="K74" i="3"/>
  <c r="S74" i="3" s="1"/>
  <c r="K119" i="3"/>
  <c r="S119" i="3" s="1"/>
  <c r="K33" i="3"/>
  <c r="K127" i="3"/>
  <c r="K34" i="3"/>
  <c r="S34" i="3" s="1"/>
  <c r="K135" i="3"/>
  <c r="K181" i="3"/>
  <c r="S181" i="3" s="1"/>
  <c r="K103" i="3"/>
  <c r="K160" i="3"/>
  <c r="S160" i="3" s="1"/>
  <c r="K95" i="3"/>
  <c r="K153" i="3"/>
  <c r="S153" i="3" s="1"/>
  <c r="K40" i="3"/>
  <c r="K41" i="3"/>
  <c r="K143" i="3"/>
  <c r="S143" i="3" s="1"/>
  <c r="K182" i="3"/>
  <c r="K184" i="3"/>
  <c r="S184" i="3" s="1"/>
  <c r="K115" i="3"/>
  <c r="K110" i="3"/>
  <c r="K129" i="3"/>
  <c r="S129" i="3" s="1"/>
  <c r="K112" i="3"/>
  <c r="S112" i="3" s="1"/>
  <c r="K46" i="3"/>
  <c r="S46" i="3" s="1"/>
  <c r="K158" i="3"/>
  <c r="K61" i="3"/>
  <c r="S61" i="3" s="1"/>
  <c r="K49" i="3"/>
  <c r="K233" i="3"/>
  <c r="S233" i="3" s="1"/>
  <c r="K183" i="3"/>
  <c r="K94" i="3"/>
  <c r="K86" i="3"/>
  <c r="K186" i="3"/>
  <c r="K145" i="3"/>
  <c r="S145" i="3" s="1"/>
  <c r="K150" i="3"/>
  <c r="S150" i="3" s="1"/>
  <c r="K149" i="3"/>
  <c r="S149" i="3" s="1"/>
  <c r="K151" i="3"/>
  <c r="S151" i="3" s="1"/>
  <c r="K177" i="3"/>
  <c r="S177" i="3" s="1"/>
  <c r="K84" i="3"/>
  <c r="S84" i="3" s="1"/>
  <c r="K78" i="3"/>
  <c r="K92" i="3"/>
  <c r="S92" i="3" s="1"/>
  <c r="K159" i="3"/>
  <c r="K187" i="3"/>
  <c r="S187" i="3" s="1"/>
  <c r="K252" i="3"/>
  <c r="L229" i="3"/>
  <c r="L205" i="3"/>
  <c r="L191" i="3"/>
  <c r="L211" i="3"/>
  <c r="L207" i="3"/>
  <c r="L228" i="3"/>
  <c r="L198" i="3"/>
  <c r="L200" i="3"/>
  <c r="L209" i="3"/>
  <c r="L25" i="3"/>
  <c r="L243" i="3"/>
  <c r="L225" i="3"/>
  <c r="K17" i="3"/>
  <c r="P17" i="3"/>
  <c r="Q17" i="3" s="1"/>
  <c r="K18" i="3"/>
  <c r="P18" i="3"/>
  <c r="Q18" i="3" s="1"/>
  <c r="R18" i="3" s="1"/>
  <c r="K23" i="3"/>
  <c r="P23" i="3"/>
  <c r="Q23" i="3" s="1"/>
  <c r="K11" i="3"/>
  <c r="P11" i="3"/>
  <c r="Q11" i="3" s="1"/>
  <c r="K10" i="3"/>
  <c r="P10" i="3"/>
  <c r="Q10" i="3" s="1"/>
  <c r="K21" i="3"/>
  <c r="P21" i="3"/>
  <c r="Q21" i="3" s="1"/>
  <c r="K12" i="3"/>
  <c r="P12" i="3"/>
  <c r="Q12" i="3" s="1"/>
  <c r="K20" i="3"/>
  <c r="P20" i="3"/>
  <c r="Q20" i="3" s="1"/>
  <c r="K15" i="3"/>
  <c r="P15" i="3"/>
  <c r="Q15" i="3" s="1"/>
  <c r="K13" i="3"/>
  <c r="P13" i="3"/>
  <c r="Q13" i="3" s="1"/>
  <c r="K24" i="3"/>
  <c r="P24" i="3"/>
  <c r="Q24" i="3" s="1"/>
  <c r="K22" i="3"/>
  <c r="P22" i="3"/>
  <c r="Q22" i="3" s="1"/>
  <c r="K14" i="3"/>
  <c r="P14" i="3"/>
  <c r="Q14" i="3" s="1"/>
  <c r="K16" i="3"/>
  <c r="P16" i="3"/>
  <c r="Q16" i="3" s="1"/>
  <c r="R184" i="3" l="1"/>
  <c r="R159" i="3"/>
  <c r="L245" i="3"/>
  <c r="L210" i="3"/>
  <c r="L202" i="3"/>
  <c r="L248" i="3"/>
  <c r="L213" i="3"/>
  <c r="L220" i="3"/>
  <c r="R169" i="3"/>
  <c r="R45" i="3"/>
  <c r="R140" i="3"/>
  <c r="R70" i="3"/>
  <c r="R78" i="3"/>
  <c r="R59" i="3"/>
  <c r="R96" i="3"/>
  <c r="R92" i="3"/>
  <c r="R63" i="3"/>
  <c r="R145" i="3"/>
  <c r="R79" i="3"/>
  <c r="R131" i="3"/>
  <c r="R81" i="3"/>
  <c r="R170" i="3"/>
  <c r="R43" i="3"/>
  <c r="R112" i="3"/>
  <c r="R35" i="3"/>
  <c r="R44" i="3"/>
  <c r="R231" i="3"/>
  <c r="R146" i="3"/>
  <c r="R186" i="3"/>
  <c r="R166" i="3"/>
  <c r="R120" i="3"/>
  <c r="R14" i="3"/>
  <c r="R15" i="3"/>
  <c r="L26" i="3"/>
  <c r="L30" i="3"/>
  <c r="L223" i="3"/>
  <c r="L226" i="3"/>
  <c r="L216" i="3"/>
  <c r="L195" i="3"/>
  <c r="R76" i="3"/>
  <c r="R174" i="3"/>
  <c r="R103" i="3"/>
  <c r="R239" i="3"/>
  <c r="R187" i="3"/>
  <c r="R141" i="3"/>
  <c r="R91" i="3"/>
  <c r="R106" i="3"/>
  <c r="R238" i="3"/>
  <c r="R137" i="3"/>
  <c r="R165" i="3"/>
  <c r="R100" i="3"/>
  <c r="R46" i="3"/>
  <c r="R154" i="3"/>
  <c r="R61" i="3"/>
  <c r="R164" i="3"/>
  <c r="R36" i="3"/>
  <c r="R250" i="3"/>
  <c r="R118" i="3"/>
  <c r="L77" i="3"/>
  <c r="L19" i="3"/>
  <c r="L57" i="3"/>
  <c r="L118" i="3"/>
  <c r="R67" i="3"/>
  <c r="R98" i="3"/>
  <c r="L67" i="3"/>
  <c r="L98" i="3"/>
  <c r="R57" i="3"/>
  <c r="R77" i="3"/>
  <c r="R19" i="3"/>
  <c r="L250" i="3"/>
  <c r="R80" i="3"/>
  <c r="L80" i="3"/>
  <c r="R197" i="3"/>
  <c r="R198" i="3"/>
  <c r="T198" i="3" s="1"/>
  <c r="R228" i="3"/>
  <c r="T228" i="3" s="1"/>
  <c r="R246" i="3"/>
  <c r="R93" i="3"/>
  <c r="R207" i="3"/>
  <c r="T207" i="3" s="1"/>
  <c r="R193" i="3"/>
  <c r="R214" i="3"/>
  <c r="R215" i="3"/>
  <c r="R192" i="3"/>
  <c r="R200" i="3"/>
  <c r="T200" i="3" s="1"/>
  <c r="R224" i="3"/>
  <c r="R190" i="3"/>
  <c r="R211" i="3"/>
  <c r="T211" i="3" s="1"/>
  <c r="R25" i="3"/>
  <c r="T25" i="3" s="1"/>
  <c r="R205" i="3"/>
  <c r="T205" i="3" s="1"/>
  <c r="R28" i="3"/>
  <c r="R248" i="3"/>
  <c r="R209" i="3"/>
  <c r="T209" i="3" s="1"/>
  <c r="R206" i="3"/>
  <c r="R223" i="3"/>
  <c r="R210" i="3"/>
  <c r="R227" i="3"/>
  <c r="R152" i="3"/>
  <c r="R191" i="3"/>
  <c r="T191" i="3" s="1"/>
  <c r="R26" i="3"/>
  <c r="R203" i="3"/>
  <c r="R243" i="3"/>
  <c r="T243" i="3" s="1"/>
  <c r="R226" i="3"/>
  <c r="R244" i="3"/>
  <c r="R201" i="3"/>
  <c r="R195" i="3"/>
  <c r="R31" i="3"/>
  <c r="R216" i="3"/>
  <c r="R213" i="3"/>
  <c r="R199" i="3"/>
  <c r="R27" i="3"/>
  <c r="R202" i="3"/>
  <c r="R225" i="3"/>
  <c r="T225" i="3" s="1"/>
  <c r="R217" i="3"/>
  <c r="R30" i="3"/>
  <c r="R204" i="3"/>
  <c r="R220" i="3"/>
  <c r="R247" i="3"/>
  <c r="R194" i="3"/>
  <c r="R212" i="3"/>
  <c r="R245" i="3"/>
  <c r="R196" i="3"/>
  <c r="R229" i="3"/>
  <c r="T229" i="3" s="1"/>
  <c r="R221" i="3"/>
  <c r="R84" i="3"/>
  <c r="R241" i="3"/>
  <c r="R160" i="3"/>
  <c r="R117" i="3"/>
  <c r="R116" i="3"/>
  <c r="R233" i="3"/>
  <c r="L217" i="3"/>
  <c r="R147" i="3"/>
  <c r="R48" i="3"/>
  <c r="R128" i="3"/>
  <c r="R108" i="3"/>
  <c r="R53" i="3"/>
  <c r="R70" i="5"/>
  <c r="L70" i="5"/>
  <c r="R82" i="5"/>
  <c r="R165" i="5"/>
  <c r="L165" i="5"/>
  <c r="L82" i="5"/>
  <c r="R173" i="5"/>
  <c r="R47" i="5"/>
  <c r="R170" i="5"/>
  <c r="R214" i="5"/>
  <c r="R211" i="5"/>
  <c r="R161" i="5"/>
  <c r="R179" i="5"/>
  <c r="R74" i="5"/>
  <c r="L184" i="5"/>
  <c r="T184" i="5" s="1"/>
  <c r="L100" i="5"/>
  <c r="L169" i="5"/>
  <c r="L10" i="5"/>
  <c r="L211" i="5"/>
  <c r="T211" i="5" s="1"/>
  <c r="L146" i="5"/>
  <c r="L173" i="5"/>
  <c r="L174" i="5"/>
  <c r="R201" i="5"/>
  <c r="R139" i="5"/>
  <c r="R29" i="5"/>
  <c r="R26" i="5"/>
  <c r="R217" i="5"/>
  <c r="R135" i="5"/>
  <c r="R182" i="5"/>
  <c r="R220" i="5"/>
  <c r="R196" i="5"/>
  <c r="L115" i="5"/>
  <c r="T115" i="5" s="1"/>
  <c r="L45" i="5"/>
  <c r="L168" i="5"/>
  <c r="L197" i="5"/>
  <c r="L204" i="5"/>
  <c r="L182" i="5"/>
  <c r="T182" i="5" s="1"/>
  <c r="L185" i="5"/>
  <c r="L187" i="5"/>
  <c r="R75" i="5"/>
  <c r="R207" i="5"/>
  <c r="R146" i="5"/>
  <c r="R212" i="5"/>
  <c r="L203" i="5"/>
  <c r="L215" i="5"/>
  <c r="L213" i="5"/>
  <c r="L207" i="5"/>
  <c r="L192" i="5"/>
  <c r="R177" i="5"/>
  <c r="R100" i="5"/>
  <c r="R203" i="5"/>
  <c r="R188" i="5"/>
  <c r="R195" i="5"/>
  <c r="R218" i="5"/>
  <c r="R181" i="5"/>
  <c r="R185" i="5"/>
  <c r="R210" i="5"/>
  <c r="L47" i="5"/>
  <c r="L74" i="5"/>
  <c r="L26" i="5"/>
  <c r="L201" i="5"/>
  <c r="L212" i="5"/>
  <c r="L195" i="5"/>
  <c r="L179" i="5"/>
  <c r="L189" i="5"/>
  <c r="L180" i="5"/>
  <c r="R183" i="5"/>
  <c r="R46" i="5"/>
  <c r="R174" i="5"/>
  <c r="R204" i="5"/>
  <c r="R156" i="5"/>
  <c r="R208" i="5"/>
  <c r="R42" i="5"/>
  <c r="R192" i="5"/>
  <c r="L208" i="5"/>
  <c r="L210" i="5"/>
  <c r="L205" i="5"/>
  <c r="L75" i="5"/>
  <c r="L217" i="5"/>
  <c r="L214" i="5"/>
  <c r="L177" i="5"/>
  <c r="L181" i="5"/>
  <c r="L156" i="5"/>
  <c r="R197" i="5"/>
  <c r="L175" i="5"/>
  <c r="R27" i="5"/>
  <c r="R10" i="5"/>
  <c r="R180" i="5"/>
  <c r="R176" i="5"/>
  <c r="T176" i="5" s="1"/>
  <c r="R127" i="5"/>
  <c r="R193" i="5"/>
  <c r="R45" i="5"/>
  <c r="R178" i="5"/>
  <c r="L83" i="5"/>
  <c r="L196" i="5"/>
  <c r="T196" i="5" s="1"/>
  <c r="L46" i="5"/>
  <c r="L29" i="5"/>
  <c r="L190" i="5"/>
  <c r="L202" i="5"/>
  <c r="L186" i="5"/>
  <c r="L193" i="5"/>
  <c r="L161" i="5"/>
  <c r="R194" i="5"/>
  <c r="R186" i="5"/>
  <c r="R215" i="5"/>
  <c r="L139" i="5"/>
  <c r="L188" i="5"/>
  <c r="L170" i="5"/>
  <c r="R202" i="5"/>
  <c r="R169" i="5"/>
  <c r="R187" i="5"/>
  <c r="R28" i="5"/>
  <c r="R219" i="5"/>
  <c r="R83" i="5"/>
  <c r="R48" i="5"/>
  <c r="R216" i="5"/>
  <c r="L101" i="5"/>
  <c r="L41" i="5"/>
  <c r="L135" i="5"/>
  <c r="L219" i="5"/>
  <c r="L48" i="5"/>
  <c r="L178" i="5"/>
  <c r="R205" i="5"/>
  <c r="R190" i="5"/>
  <c r="R101" i="5"/>
  <c r="R189" i="5"/>
  <c r="R175" i="5"/>
  <c r="R213" i="5"/>
  <c r="R168" i="5"/>
  <c r="R41" i="5"/>
  <c r="L27" i="5"/>
  <c r="L125" i="5"/>
  <c r="T125" i="5" s="1"/>
  <c r="L216" i="5"/>
  <c r="L127" i="5"/>
  <c r="L218" i="5"/>
  <c r="L28" i="5"/>
  <c r="L194" i="5"/>
  <c r="L183" i="5"/>
  <c r="L220" i="5"/>
  <c r="L42" i="5"/>
  <c r="R240" i="3"/>
  <c r="R251" i="3"/>
  <c r="R114" i="3"/>
  <c r="R175" i="3"/>
  <c r="R133" i="3"/>
  <c r="R161" i="3"/>
  <c r="R99" i="3"/>
  <c r="R38" i="3"/>
  <c r="R88" i="3"/>
  <c r="R87" i="3"/>
  <c r="R72" i="3"/>
  <c r="R51" i="3"/>
  <c r="R138" i="3"/>
  <c r="R11" i="3"/>
  <c r="L201" i="3"/>
  <c r="L192" i="3"/>
  <c r="T192" i="3" s="1"/>
  <c r="L204" i="3"/>
  <c r="L93" i="3"/>
  <c r="L224" i="3"/>
  <c r="L244" i="3"/>
  <c r="L215" i="3"/>
  <c r="L227" i="3"/>
  <c r="L212" i="3"/>
  <c r="L203" i="3"/>
  <c r="R123" i="3"/>
  <c r="R109" i="5"/>
  <c r="R32" i="5"/>
  <c r="R172" i="3"/>
  <c r="R39" i="3"/>
  <c r="R181" i="3"/>
  <c r="R134" i="3"/>
  <c r="R155" i="3"/>
  <c r="R83" i="3"/>
  <c r="R115" i="3"/>
  <c r="R50" i="3"/>
  <c r="R158" i="3"/>
  <c r="R75" i="3"/>
  <c r="R32" i="3"/>
  <c r="R125" i="3"/>
  <c r="R29" i="3"/>
  <c r="R95" i="3"/>
  <c r="R124" i="3"/>
  <c r="R89" i="3"/>
  <c r="R142" i="3"/>
  <c r="R54" i="3"/>
  <c r="R234" i="3"/>
  <c r="R109" i="3"/>
  <c r="R33" i="3"/>
  <c r="R105" i="3"/>
  <c r="R42" i="3"/>
  <c r="R23" i="3"/>
  <c r="L221" i="3"/>
  <c r="T221" i="3" s="1"/>
  <c r="L197" i="3"/>
  <c r="L194" i="3"/>
  <c r="L31" i="3"/>
  <c r="T31" i="3" s="1"/>
  <c r="R86" i="3"/>
  <c r="R52" i="3"/>
  <c r="R136" i="3"/>
  <c r="R34" i="5"/>
  <c r="R94" i="5"/>
  <c r="R119" i="3"/>
  <c r="R36" i="5"/>
  <c r="R76" i="5"/>
  <c r="R71" i="3"/>
  <c r="R129" i="3"/>
  <c r="R167" i="3"/>
  <c r="R153" i="3"/>
  <c r="R104" i="3"/>
  <c r="R180" i="3"/>
  <c r="R130" i="3"/>
  <c r="R171" i="3"/>
  <c r="R62" i="3"/>
  <c r="R111" i="3"/>
  <c r="R232" i="3"/>
  <c r="R40" i="3"/>
  <c r="R71" i="5"/>
  <c r="T71" i="5" s="1"/>
  <c r="R126" i="3"/>
  <c r="R149" i="3"/>
  <c r="R121" i="3"/>
  <c r="R20" i="3"/>
  <c r="L152" i="3"/>
  <c r="L247" i="3"/>
  <c r="L196" i="3"/>
  <c r="R24" i="3"/>
  <c r="L214" i="3"/>
  <c r="L206" i="3"/>
  <c r="L28" i="3"/>
  <c r="L246" i="3"/>
  <c r="L27" i="3"/>
  <c r="L190" i="3"/>
  <c r="L199" i="3"/>
  <c r="L193" i="3"/>
  <c r="R151" i="3"/>
  <c r="R110" i="3"/>
  <c r="R127" i="3"/>
  <c r="R64" i="5"/>
  <c r="R131" i="5"/>
  <c r="R44" i="5"/>
  <c r="R94" i="3"/>
  <c r="R16" i="5"/>
  <c r="R183" i="3"/>
  <c r="R99" i="5"/>
  <c r="R157" i="3"/>
  <c r="R85" i="3"/>
  <c r="R113" i="3"/>
  <c r="R97" i="3"/>
  <c r="R143" i="3"/>
  <c r="R73" i="3"/>
  <c r="R148" i="3"/>
  <c r="R65" i="3"/>
  <c r="R236" i="3"/>
  <c r="R139" i="3"/>
  <c r="R55" i="3"/>
  <c r="R235" i="3"/>
  <c r="R82" i="3"/>
  <c r="R237" i="3"/>
  <c r="R163" i="3"/>
  <c r="R177" i="3"/>
  <c r="S147" i="5"/>
  <c r="S22" i="5"/>
  <c r="S38" i="5"/>
  <c r="S72" i="5"/>
  <c r="S24" i="5"/>
  <c r="S144" i="5"/>
  <c r="S36" i="5"/>
  <c r="S17" i="5"/>
  <c r="S128" i="5"/>
  <c r="S223" i="5"/>
  <c r="S132" i="5"/>
  <c r="S103" i="5"/>
  <c r="S114" i="5"/>
  <c r="S93" i="5"/>
  <c r="S108" i="5"/>
  <c r="S117" i="5"/>
  <c r="S23" i="5"/>
  <c r="S21" i="5"/>
  <c r="S76" i="5"/>
  <c r="S141" i="5"/>
  <c r="S69" i="5"/>
  <c r="S157" i="5"/>
  <c r="S102" i="5"/>
  <c r="S67" i="5"/>
  <c r="S164" i="5"/>
  <c r="S87" i="5"/>
  <c r="S111" i="5"/>
  <c r="S166" i="5"/>
  <c r="S13" i="5"/>
  <c r="S152" i="5"/>
  <c r="S64" i="5"/>
  <c r="S200" i="5"/>
  <c r="S131" i="5"/>
  <c r="S44" i="5"/>
  <c r="S16" i="5"/>
  <c r="S35" i="5"/>
  <c r="S116" i="5"/>
  <c r="S11" i="5"/>
  <c r="S126" i="5"/>
  <c r="S50" i="5"/>
  <c r="S123" i="5"/>
  <c r="S52" i="5"/>
  <c r="S59" i="5"/>
  <c r="S34" i="5"/>
  <c r="S73" i="5"/>
  <c r="S30" i="5"/>
  <c r="S150" i="5"/>
  <c r="S22" i="3"/>
  <c r="S11" i="3"/>
  <c r="S15" i="5"/>
  <c r="S81" i="5"/>
  <c r="S77" i="5"/>
  <c r="S129" i="5"/>
  <c r="S37" i="5"/>
  <c r="S109" i="5"/>
  <c r="S167" i="5"/>
  <c r="S91" i="5"/>
  <c r="S99" i="5"/>
  <c r="L134" i="5"/>
  <c r="S134" i="5"/>
  <c r="R11" i="5"/>
  <c r="Q7" i="5"/>
  <c r="S120" i="5"/>
  <c r="S107" i="5"/>
  <c r="S39" i="5"/>
  <c r="L199" i="5"/>
  <c r="S199" i="5"/>
  <c r="L155" i="5"/>
  <c r="S155" i="5"/>
  <c r="S16" i="3"/>
  <c r="S13" i="3"/>
  <c r="S21" i="3"/>
  <c r="S18" i="3"/>
  <c r="S118" i="5"/>
  <c r="S130" i="5"/>
  <c r="S68" i="5"/>
  <c r="S110" i="5"/>
  <c r="S53" i="5"/>
  <c r="S85" i="5"/>
  <c r="S119" i="5"/>
  <c r="S138" i="5"/>
  <c r="S66" i="5"/>
  <c r="S25" i="5"/>
  <c r="S62" i="5"/>
  <c r="S12" i="5"/>
  <c r="S63" i="5"/>
  <c r="S61" i="5"/>
  <c r="S60" i="5"/>
  <c r="S94" i="5"/>
  <c r="L49" i="5"/>
  <c r="S49" i="5"/>
  <c r="S140" i="5"/>
  <c r="S121" i="5"/>
  <c r="L51" i="5"/>
  <c r="S51" i="5"/>
  <c r="S168" i="3"/>
  <c r="S112" i="5"/>
  <c r="S33" i="5"/>
  <c r="S137" i="5"/>
  <c r="S149" i="5"/>
  <c r="L106" i="5"/>
  <c r="S106" i="5"/>
  <c r="L43" i="5"/>
  <c r="S43" i="5"/>
  <c r="L153" i="5"/>
  <c r="S153" i="5"/>
  <c r="L54" i="5"/>
  <c r="S54" i="5"/>
  <c r="S58" i="5"/>
  <c r="S92" i="5"/>
  <c r="L148" i="5"/>
  <c r="S148" i="5"/>
  <c r="S65" i="5"/>
  <c r="S20" i="5"/>
  <c r="S122" i="5"/>
  <c r="S84" i="5"/>
  <c r="S104" i="5"/>
  <c r="S89" i="5"/>
  <c r="L145" i="5"/>
  <c r="S145" i="5"/>
  <c r="L159" i="5"/>
  <c r="S159" i="5"/>
  <c r="L222" i="5"/>
  <c r="S222" i="5"/>
  <c r="L57" i="5"/>
  <c r="S57" i="5"/>
  <c r="S124" i="5"/>
  <c r="S80" i="5"/>
  <c r="S88" i="5"/>
  <c r="S32" i="5"/>
  <c r="L96" i="5"/>
  <c r="S96" i="5"/>
  <c r="S31" i="5"/>
  <c r="S113" i="5"/>
  <c r="L151" i="5"/>
  <c r="S151" i="5"/>
  <c r="S20" i="3"/>
  <c r="S79" i="5"/>
  <c r="S86" i="5"/>
  <c r="L163" i="5"/>
  <c r="S163" i="5"/>
  <c r="S55" i="5"/>
  <c r="L142" i="5"/>
  <c r="S142" i="5"/>
  <c r="S90" i="5"/>
  <c r="S98" i="5"/>
  <c r="S19" i="5"/>
  <c r="S14" i="5"/>
  <c r="S78" i="5"/>
  <c r="S97" i="5"/>
  <c r="S18" i="5"/>
  <c r="L136" i="5"/>
  <c r="S136" i="5"/>
  <c r="S143" i="5"/>
  <c r="L95" i="3"/>
  <c r="S95" i="3"/>
  <c r="L44" i="3"/>
  <c r="T44" i="3" s="1"/>
  <c r="S44" i="3"/>
  <c r="L147" i="3"/>
  <c r="S147" i="3"/>
  <c r="L161" i="3"/>
  <c r="S161" i="3"/>
  <c r="L73" i="3"/>
  <c r="S73" i="3"/>
  <c r="L115" i="3"/>
  <c r="S115" i="3"/>
  <c r="L169" i="3"/>
  <c r="S169" i="3"/>
  <c r="L100" i="3"/>
  <c r="S100" i="3"/>
  <c r="L174" i="3"/>
  <c r="S174" i="3"/>
  <c r="L76" i="3"/>
  <c r="S76" i="3"/>
  <c r="L33" i="3"/>
  <c r="S33" i="3"/>
  <c r="L52" i="3"/>
  <c r="S52" i="3"/>
  <c r="L183" i="3"/>
  <c r="S183" i="3"/>
  <c r="L252" i="3"/>
  <c r="T252" i="3" s="1"/>
  <c r="S252" i="3"/>
  <c r="L49" i="3"/>
  <c r="T49" i="3" s="1"/>
  <c r="S49" i="3"/>
  <c r="L103" i="3"/>
  <c r="T103" i="3" s="1"/>
  <c r="S103" i="3"/>
  <c r="L91" i="3"/>
  <c r="S91" i="3"/>
  <c r="L72" i="3"/>
  <c r="S72" i="3"/>
  <c r="L87" i="3"/>
  <c r="S87" i="3"/>
  <c r="L104" i="3"/>
  <c r="S104" i="3"/>
  <c r="L120" i="3"/>
  <c r="S120" i="3"/>
  <c r="L110" i="3"/>
  <c r="S110" i="3"/>
  <c r="L45" i="3"/>
  <c r="T45" i="3" s="1"/>
  <c r="S45" i="3"/>
  <c r="L124" i="3"/>
  <c r="S124" i="3"/>
  <c r="S12" i="3"/>
  <c r="L182" i="3"/>
  <c r="T182" i="3" s="1"/>
  <c r="S182" i="3"/>
  <c r="L48" i="3"/>
  <c r="S48" i="3"/>
  <c r="L59" i="3"/>
  <c r="S59" i="3"/>
  <c r="L94" i="3"/>
  <c r="S94" i="3"/>
  <c r="L68" i="3"/>
  <c r="T68" i="3" s="1"/>
  <c r="S68" i="3"/>
  <c r="S24" i="3"/>
  <c r="R10" i="3"/>
  <c r="Q7" i="3"/>
  <c r="L172" i="3"/>
  <c r="S172" i="3"/>
  <c r="L64" i="3"/>
  <c r="T64" i="3" s="1"/>
  <c r="S64" i="3"/>
  <c r="L136" i="3"/>
  <c r="S136" i="3"/>
  <c r="S23" i="3"/>
  <c r="L159" i="3"/>
  <c r="S159" i="3"/>
  <c r="L158" i="3"/>
  <c r="S158" i="3"/>
  <c r="L135" i="3"/>
  <c r="T135" i="3" s="1"/>
  <c r="S135" i="3"/>
  <c r="L90" i="3"/>
  <c r="T90" i="3" s="1"/>
  <c r="S90" i="3"/>
  <c r="S14" i="3"/>
  <c r="S15" i="3"/>
  <c r="S10" i="3"/>
  <c r="S17" i="3"/>
  <c r="L186" i="3"/>
  <c r="S186" i="3"/>
  <c r="L41" i="3"/>
  <c r="T41" i="3" s="1"/>
  <c r="S41" i="3"/>
  <c r="L155" i="3"/>
  <c r="S155" i="3"/>
  <c r="L123" i="3"/>
  <c r="S123" i="3"/>
  <c r="L54" i="3"/>
  <c r="S54" i="3"/>
  <c r="L144" i="3"/>
  <c r="T144" i="3" s="1"/>
  <c r="S144" i="3"/>
  <c r="L107" i="3"/>
  <c r="T107" i="3" s="1"/>
  <c r="S107" i="3"/>
  <c r="L78" i="3"/>
  <c r="S78" i="3"/>
  <c r="L86" i="3"/>
  <c r="T86" i="3" s="1"/>
  <c r="S86" i="3"/>
  <c r="L40" i="3"/>
  <c r="S40" i="3"/>
  <c r="L127" i="3"/>
  <c r="S127" i="3"/>
  <c r="L60" i="3"/>
  <c r="T60" i="3" s="1"/>
  <c r="S60" i="3"/>
  <c r="L162" i="3"/>
  <c r="T162" i="3" s="1"/>
  <c r="S162" i="3"/>
  <c r="L165" i="3"/>
  <c r="T165" i="3" s="1"/>
  <c r="S165" i="3"/>
  <c r="L131" i="3"/>
  <c r="S131" i="3"/>
  <c r="L251" i="3"/>
  <c r="S251" i="3"/>
  <c r="L63" i="3"/>
  <c r="S63" i="3"/>
  <c r="L175" i="3"/>
  <c r="S175" i="3"/>
  <c r="L149" i="3"/>
  <c r="L176" i="3"/>
  <c r="T176" i="3" s="1"/>
  <c r="L61" i="3"/>
  <c r="L125" i="3"/>
  <c r="L237" i="3"/>
  <c r="L88" i="3"/>
  <c r="L19" i="5"/>
  <c r="T19" i="5" s="1"/>
  <c r="L108" i="5"/>
  <c r="T108" i="5" s="1"/>
  <c r="L34" i="5"/>
  <c r="L76" i="5"/>
  <c r="T76" i="5" s="1"/>
  <c r="R13" i="3"/>
  <c r="L177" i="3"/>
  <c r="L170" i="3"/>
  <c r="L81" i="3"/>
  <c r="L42" i="3"/>
  <c r="L73" i="5"/>
  <c r="T73" i="5" s="1"/>
  <c r="L50" i="5"/>
  <c r="T50" i="5" s="1"/>
  <c r="L55" i="5"/>
  <c r="T55" i="5" s="1"/>
  <c r="L164" i="5"/>
  <c r="T164" i="5" s="1"/>
  <c r="L103" i="5"/>
  <c r="T103" i="5" s="1"/>
  <c r="L111" i="5"/>
  <c r="T111" i="5" s="1"/>
  <c r="L114" i="5"/>
  <c r="T114" i="5" s="1"/>
  <c r="R148" i="5"/>
  <c r="L152" i="5"/>
  <c r="T152" i="5" s="1"/>
  <c r="L23" i="5"/>
  <c r="T23" i="5" s="1"/>
  <c r="L200" i="5"/>
  <c r="T200" i="5" s="1"/>
  <c r="R49" i="5"/>
  <c r="L21" i="5"/>
  <c r="T21" i="5" s="1"/>
  <c r="L232" i="3"/>
  <c r="L83" i="3"/>
  <c r="L84" i="3"/>
  <c r="L153" i="3"/>
  <c r="L117" i="3"/>
  <c r="L138" i="5"/>
  <c r="T138" i="5" s="1"/>
  <c r="L13" i="5"/>
  <c r="T13" i="5" s="1"/>
  <c r="L63" i="5"/>
  <c r="T63" i="5" s="1"/>
  <c r="L15" i="5"/>
  <c r="T15" i="5" s="1"/>
  <c r="R43" i="5"/>
  <c r="L36" i="3"/>
  <c r="L160" i="3"/>
  <c r="L66" i="3"/>
  <c r="T66" i="3" s="1"/>
  <c r="L62" i="3"/>
  <c r="T62" i="3" s="1"/>
  <c r="L47" i="3"/>
  <c r="T47" i="3" s="1"/>
  <c r="L120" i="5"/>
  <c r="T120" i="5" s="1"/>
  <c r="L157" i="5"/>
  <c r="T157" i="5" s="1"/>
  <c r="L102" i="5"/>
  <c r="T102" i="5" s="1"/>
  <c r="L91" i="5"/>
  <c r="T91" i="5" s="1"/>
  <c r="L93" i="5"/>
  <c r="T93" i="5" s="1"/>
  <c r="L144" i="5"/>
  <c r="T144" i="5" s="1"/>
  <c r="L12" i="5"/>
  <c r="T12" i="5" s="1"/>
  <c r="R155" i="5"/>
  <c r="L36" i="5"/>
  <c r="L112" i="3"/>
  <c r="L51" i="3"/>
  <c r="L131" i="5"/>
  <c r="L82" i="3"/>
  <c r="L167" i="3"/>
  <c r="L116" i="3"/>
  <c r="L138" i="3"/>
  <c r="L80" i="5"/>
  <c r="T80" i="5" s="1"/>
  <c r="L141" i="5"/>
  <c r="T141" i="5" s="1"/>
  <c r="L18" i="5"/>
  <c r="T18" i="5" s="1"/>
  <c r="L238" i="3"/>
  <c r="L53" i="5"/>
  <c r="T53" i="5" s="1"/>
  <c r="L149" i="5"/>
  <c r="T149" i="5" s="1"/>
  <c r="L117" i="5"/>
  <c r="T117" i="5" s="1"/>
  <c r="R54" i="5"/>
  <c r="R168" i="3"/>
  <c r="L141" i="3"/>
  <c r="L113" i="3"/>
  <c r="L39" i="3"/>
  <c r="L116" i="5"/>
  <c r="T116" i="5" s="1"/>
  <c r="R57" i="5"/>
  <c r="L84" i="5"/>
  <c r="T84" i="5" s="1"/>
  <c r="L92" i="5"/>
  <c r="T92" i="5" s="1"/>
  <c r="L24" i="5"/>
  <c r="T24" i="5" s="1"/>
  <c r="L61" i="5"/>
  <c r="T61" i="5" s="1"/>
  <c r="L97" i="5"/>
  <c r="T97" i="5" s="1"/>
  <c r="L69" i="5"/>
  <c r="T69" i="5" s="1"/>
  <c r="L128" i="5"/>
  <c r="T128" i="5" s="1"/>
  <c r="L56" i="3"/>
  <c r="T56" i="3" s="1"/>
  <c r="L157" i="3"/>
  <c r="T157" i="3" s="1"/>
  <c r="L38" i="5"/>
  <c r="T38" i="5" s="1"/>
  <c r="L66" i="5"/>
  <c r="T66" i="5" s="1"/>
  <c r="L25" i="5"/>
  <c r="T25" i="5" s="1"/>
  <c r="L14" i="5"/>
  <c r="T14" i="5" s="1"/>
  <c r="L109" i="5"/>
  <c r="R106" i="5"/>
  <c r="L121" i="5"/>
  <c r="T121" i="5" s="1"/>
  <c r="L53" i="3"/>
  <c r="L137" i="3"/>
  <c r="L133" i="3"/>
  <c r="L107" i="5"/>
  <c r="T107" i="5" s="1"/>
  <c r="L85" i="5"/>
  <c r="T85" i="5" s="1"/>
  <c r="L33" i="5"/>
  <c r="T33" i="5" s="1"/>
  <c r="L119" i="5"/>
  <c r="T119" i="5" s="1"/>
  <c r="L166" i="5"/>
  <c r="T166" i="5" s="1"/>
  <c r="L60" i="5"/>
  <c r="T60" i="5" s="1"/>
  <c r="L16" i="5"/>
  <c r="R134" i="5"/>
  <c r="L68" i="5"/>
  <c r="T68" i="5" s="1"/>
  <c r="L112" i="5"/>
  <c r="T112" i="5" s="1"/>
  <c r="L22" i="5"/>
  <c r="T22" i="5" s="1"/>
  <c r="L150" i="3"/>
  <c r="T150" i="3" s="1"/>
  <c r="R222" i="5"/>
  <c r="L35" i="5"/>
  <c r="T35" i="5" s="1"/>
  <c r="L39" i="5"/>
  <c r="T39" i="5" s="1"/>
  <c r="R96" i="5"/>
  <c r="L140" i="5"/>
  <c r="T140" i="5" s="1"/>
  <c r="R16" i="3"/>
  <c r="L70" i="3"/>
  <c r="L20" i="5"/>
  <c r="T20" i="5" s="1"/>
  <c r="R12" i="3"/>
  <c r="L187" i="3"/>
  <c r="L240" i="3"/>
  <c r="L79" i="5"/>
  <c r="T79" i="5" s="1"/>
  <c r="L124" i="5"/>
  <c r="T124" i="5" s="1"/>
  <c r="L67" i="5"/>
  <c r="T67" i="5" s="1"/>
  <c r="L163" i="3"/>
  <c r="L180" i="3"/>
  <c r="L11" i="5"/>
  <c r="L30" i="5"/>
  <c r="T30" i="5" s="1"/>
  <c r="R163" i="5"/>
  <c r="L110" i="5"/>
  <c r="T110" i="5" s="1"/>
  <c r="L87" i="5"/>
  <c r="T87" i="5" s="1"/>
  <c r="L65" i="5"/>
  <c r="T65" i="5" s="1"/>
  <c r="L104" i="5"/>
  <c r="T104" i="5" s="1"/>
  <c r="L64" i="5"/>
  <c r="R145" i="5"/>
  <c r="R136" i="5"/>
  <c r="L145" i="3"/>
  <c r="L109" i="3"/>
  <c r="L32" i="5"/>
  <c r="R22" i="3"/>
  <c r="L239" i="3"/>
  <c r="L130" i="3"/>
  <c r="L89" i="3"/>
  <c r="L101" i="3"/>
  <c r="T101" i="3" s="1"/>
  <c r="R142" i="5"/>
  <c r="L90" i="5"/>
  <c r="T90" i="5" s="1"/>
  <c r="L122" i="5"/>
  <c r="T122" i="5" s="1"/>
  <c r="R199" i="5"/>
  <c r="L58" i="5"/>
  <c r="T58" i="5" s="1"/>
  <c r="L137" i="5"/>
  <c r="T137" i="5" s="1"/>
  <c r="L72" i="5"/>
  <c r="T72" i="5" s="1"/>
  <c r="L37" i="5"/>
  <c r="T37" i="5" s="1"/>
  <c r="L89" i="5"/>
  <c r="T89" i="5" s="1"/>
  <c r="L78" i="5"/>
  <c r="T78" i="5" s="1"/>
  <c r="L17" i="5"/>
  <c r="T17" i="5" s="1"/>
  <c r="R51" i="5"/>
  <c r="L81" i="5"/>
  <c r="T81" i="5" s="1"/>
  <c r="L129" i="5"/>
  <c r="T129" i="5" s="1"/>
  <c r="L62" i="5"/>
  <c r="T62" i="5" s="1"/>
  <c r="L88" i="5"/>
  <c r="T88" i="5" s="1"/>
  <c r="L31" i="5"/>
  <c r="T31" i="5" s="1"/>
  <c r="L97" i="3"/>
  <c r="L108" i="3"/>
  <c r="L98" i="5"/>
  <c r="T98" i="5" s="1"/>
  <c r="L59" i="5"/>
  <c r="T59" i="5" s="1"/>
  <c r="L94" i="5"/>
  <c r="L126" i="5"/>
  <c r="T126" i="5" s="1"/>
  <c r="R153" i="5"/>
  <c r="L132" i="5"/>
  <c r="T132" i="5" s="1"/>
  <c r="R151" i="5"/>
  <c r="L99" i="5"/>
  <c r="R17" i="3"/>
  <c r="L126" i="3"/>
  <c r="L234" i="3"/>
  <c r="L130" i="5"/>
  <c r="T130" i="5" s="1"/>
  <c r="L150" i="5"/>
  <c r="T150" i="5" s="1"/>
  <c r="R21" i="3"/>
  <c r="L92" i="3"/>
  <c r="L106" i="3"/>
  <c r="L38" i="3"/>
  <c r="T38" i="3" s="1"/>
  <c r="L121" i="3"/>
  <c r="L118" i="5"/>
  <c r="T118" i="5" s="1"/>
  <c r="L86" i="5"/>
  <c r="T86" i="5" s="1"/>
  <c r="L123" i="5"/>
  <c r="T123" i="5" s="1"/>
  <c r="L52" i="5"/>
  <c r="T52" i="5" s="1"/>
  <c r="L77" i="5"/>
  <c r="T77" i="5" s="1"/>
  <c r="L147" i="5"/>
  <c r="T147" i="5" s="1"/>
  <c r="L167" i="5"/>
  <c r="T167" i="5" s="1"/>
  <c r="L44" i="5"/>
  <c r="L113" i="5"/>
  <c r="T113" i="5" s="1"/>
  <c r="R159" i="5"/>
  <c r="L143" i="5"/>
  <c r="T143" i="5" s="1"/>
  <c r="L231" i="3"/>
  <c r="T231" i="3" s="1"/>
  <c r="L50" i="3"/>
  <c r="L139" i="3"/>
  <c r="L223" i="5"/>
  <c r="T223" i="5" s="1"/>
  <c r="K7" i="5"/>
  <c r="L55" i="3"/>
  <c r="L179" i="3"/>
  <c r="T179" i="3" s="1"/>
  <c r="L114" i="3"/>
  <c r="L71" i="3"/>
  <c r="L164" i="3"/>
  <c r="L235" i="3"/>
  <c r="T235" i="3" s="1"/>
  <c r="L142" i="3"/>
  <c r="L29" i="3"/>
  <c r="L129" i="3"/>
  <c r="L166" i="3"/>
  <c r="L96" i="3"/>
  <c r="L233" i="3"/>
  <c r="L74" i="3"/>
  <c r="T74" i="3" s="1"/>
  <c r="L181" i="3"/>
  <c r="L79" i="3"/>
  <c r="L34" i="3"/>
  <c r="T34" i="3" s="1"/>
  <c r="L143" i="3"/>
  <c r="L85" i="3"/>
  <c r="L148" i="3"/>
  <c r="L43" i="3"/>
  <c r="L111" i="3"/>
  <c r="L99" i="3"/>
  <c r="L105" i="3"/>
  <c r="L171" i="3"/>
  <c r="L75" i="3"/>
  <c r="L65" i="3"/>
  <c r="L154" i="3"/>
  <c r="L146" i="3"/>
  <c r="L236" i="3"/>
  <c r="L35" i="3"/>
  <c r="L140" i="3"/>
  <c r="T140" i="3" s="1"/>
  <c r="L128" i="3"/>
  <c r="L46" i="3"/>
  <c r="L241" i="3"/>
  <c r="L119" i="3"/>
  <c r="L134" i="3"/>
  <c r="L32" i="3"/>
  <c r="L168" i="3"/>
  <c r="L184" i="3"/>
  <c r="L151" i="3"/>
  <c r="L24" i="3"/>
  <c r="L21" i="3"/>
  <c r="L10" i="3"/>
  <c r="L13" i="3"/>
  <c r="L11" i="3"/>
  <c r="L22" i="3"/>
  <c r="L15" i="3"/>
  <c r="L16" i="3"/>
  <c r="L20" i="3"/>
  <c r="L18" i="3"/>
  <c r="T18" i="3" s="1"/>
  <c r="L23" i="3"/>
  <c r="L14" i="3"/>
  <c r="L12" i="3"/>
  <c r="L17" i="3"/>
  <c r="K7" i="3"/>
  <c r="T29" i="5" l="1"/>
  <c r="T28" i="5"/>
  <c r="T184" i="3"/>
  <c r="T169" i="3"/>
  <c r="T63" i="3"/>
  <c r="T35" i="3"/>
  <c r="T214" i="3"/>
  <c r="T112" i="3"/>
  <c r="T238" i="3"/>
  <c r="T36" i="3"/>
  <c r="T92" i="3"/>
  <c r="T154" i="3"/>
  <c r="T240" i="3"/>
  <c r="T177" i="5"/>
  <c r="T141" i="3"/>
  <c r="T99" i="3"/>
  <c r="T186" i="3"/>
  <c r="T125" i="3"/>
  <c r="T134" i="3"/>
  <c r="T78" i="3"/>
  <c r="T159" i="3"/>
  <c r="T100" i="3"/>
  <c r="T76" i="3"/>
  <c r="T196" i="3"/>
  <c r="T152" i="3"/>
  <c r="T148" i="3"/>
  <c r="T114" i="3"/>
  <c r="T161" i="3"/>
  <c r="T14" i="3"/>
  <c r="T233" i="3"/>
  <c r="T145" i="3"/>
  <c r="T246" i="3"/>
  <c r="T204" i="3"/>
  <c r="T65" i="3"/>
  <c r="T155" i="3"/>
  <c r="T33" i="3"/>
  <c r="T147" i="3"/>
  <c r="T247" i="3"/>
  <c r="T183" i="3"/>
  <c r="T217" i="5"/>
  <c r="T193" i="5"/>
  <c r="T203" i="5"/>
  <c r="T151" i="3"/>
  <c r="T171" i="3"/>
  <c r="T121" i="3"/>
  <c r="T163" i="3"/>
  <c r="T183" i="5"/>
  <c r="T54" i="3"/>
  <c r="T224" i="3"/>
  <c r="T218" i="5"/>
  <c r="T187" i="3"/>
  <c r="T124" i="3"/>
  <c r="T97" i="3"/>
  <c r="T172" i="3"/>
  <c r="T241" i="3"/>
  <c r="T206" i="3"/>
  <c r="T94" i="5"/>
  <c r="T87" i="3"/>
  <c r="T138" i="3"/>
  <c r="T119" i="3"/>
  <c r="T53" i="3"/>
  <c r="T104" i="3"/>
  <c r="T166" i="3"/>
  <c r="T131" i="3"/>
  <c r="T75" i="3"/>
  <c r="T55" i="3"/>
  <c r="T180" i="3"/>
  <c r="T128" i="3"/>
  <c r="T44" i="5"/>
  <c r="T126" i="3"/>
  <c r="T239" i="3"/>
  <c r="T70" i="3"/>
  <c r="T39" i="3"/>
  <c r="T131" i="5"/>
  <c r="T84" i="3"/>
  <c r="T48" i="3"/>
  <c r="T105" i="3"/>
  <c r="T113" i="3"/>
  <c r="T81" i="3"/>
  <c r="T88" i="3"/>
  <c r="T110" i="3"/>
  <c r="T199" i="3"/>
  <c r="T194" i="3"/>
  <c r="T89" i="3"/>
  <c r="T34" i="5"/>
  <c r="T195" i="5"/>
  <c r="T207" i="5"/>
  <c r="T57" i="3"/>
  <c r="T96" i="3"/>
  <c r="T85" i="3"/>
  <c r="T20" i="3"/>
  <c r="T64" i="5"/>
  <c r="T153" i="3"/>
  <c r="T203" i="3"/>
  <c r="T75" i="5"/>
  <c r="T213" i="5"/>
  <c r="T185" i="5"/>
  <c r="T23" i="3"/>
  <c r="T116" i="3"/>
  <c r="T109" i="5"/>
  <c r="T42" i="3"/>
  <c r="T175" i="3"/>
  <c r="T40" i="3"/>
  <c r="T193" i="3"/>
  <c r="T201" i="3"/>
  <c r="T115" i="3"/>
  <c r="T227" i="3"/>
  <c r="T51" i="3"/>
  <c r="T139" i="3"/>
  <c r="T106" i="3"/>
  <c r="T32" i="5"/>
  <c r="T217" i="3"/>
  <c r="T67" i="3"/>
  <c r="T164" i="3"/>
  <c r="T50" i="3"/>
  <c r="T133" i="3"/>
  <c r="T120" i="3"/>
  <c r="T244" i="3"/>
  <c r="T139" i="5"/>
  <c r="T180" i="5"/>
  <c r="T47" i="5"/>
  <c r="T70" i="5"/>
  <c r="T80" i="3"/>
  <c r="T135" i="5"/>
  <c r="T143" i="3"/>
  <c r="T129" i="3"/>
  <c r="T234" i="3"/>
  <c r="T130" i="3"/>
  <c r="T82" i="3"/>
  <c r="T160" i="3"/>
  <c r="T161" i="5"/>
  <c r="T212" i="5"/>
  <c r="T174" i="5"/>
  <c r="T82" i="5"/>
  <c r="T213" i="3"/>
  <c r="T149" i="3"/>
  <c r="T216" i="5"/>
  <c r="T205" i="5"/>
  <c r="T165" i="5"/>
  <c r="T223" i="3"/>
  <c r="T248" i="3"/>
  <c r="T181" i="3"/>
  <c r="T190" i="3"/>
  <c r="T178" i="5"/>
  <c r="T190" i="5"/>
  <c r="T168" i="5"/>
  <c r="T99" i="5"/>
  <c r="T111" i="3"/>
  <c r="T36" i="5"/>
  <c r="T177" i="3"/>
  <c r="T91" i="3"/>
  <c r="T61" i="3"/>
  <c r="T48" i="5"/>
  <c r="T45" i="5"/>
  <c r="T93" i="3"/>
  <c r="T46" i="5"/>
  <c r="T179" i="5"/>
  <c r="T250" i="3"/>
  <c r="T118" i="3"/>
  <c r="T43" i="3"/>
  <c r="T52" i="3"/>
  <c r="T32" i="3"/>
  <c r="T27" i="3"/>
  <c r="T26" i="3"/>
  <c r="T29" i="3"/>
  <c r="T28" i="3"/>
  <c r="T11" i="3"/>
  <c r="T71" i="3"/>
  <c r="T181" i="5"/>
  <c r="T10" i="5"/>
  <c r="T167" i="3"/>
  <c r="T117" i="3"/>
  <c r="T127" i="3"/>
  <c r="T59" i="3"/>
  <c r="T194" i="5"/>
  <c r="T189" i="5"/>
  <c r="T169" i="5"/>
  <c r="T30" i="3"/>
  <c r="T24" i="3"/>
  <c r="T46" i="3"/>
  <c r="T219" i="5"/>
  <c r="T214" i="5"/>
  <c r="T192" i="5"/>
  <c r="T100" i="5"/>
  <c r="T202" i="3"/>
  <c r="T83" i="3"/>
  <c r="T136" i="3"/>
  <c r="T72" i="3"/>
  <c r="T127" i="5"/>
  <c r="T41" i="5"/>
  <c r="T83" i="5"/>
  <c r="T245" i="3"/>
  <c r="T210" i="3"/>
  <c r="T142" i="3"/>
  <c r="T232" i="3"/>
  <c r="T170" i="3"/>
  <c r="T237" i="3"/>
  <c r="T197" i="3"/>
  <c r="T212" i="3"/>
  <c r="T101" i="5"/>
  <c r="T175" i="5"/>
  <c r="T201" i="5"/>
  <c r="T215" i="5"/>
  <c r="T173" i="5"/>
  <c r="T19" i="3"/>
  <c r="T195" i="3"/>
  <c r="T187" i="5"/>
  <c r="T15" i="3"/>
  <c r="T79" i="3"/>
  <c r="T236" i="3"/>
  <c r="T109" i="3"/>
  <c r="T174" i="3"/>
  <c r="T73" i="3"/>
  <c r="T95" i="3"/>
  <c r="T42" i="5"/>
  <c r="T170" i="5"/>
  <c r="T186" i="5"/>
  <c r="T210" i="5"/>
  <c r="T26" i="5"/>
  <c r="T204" i="5"/>
  <c r="T146" i="5"/>
  <c r="T77" i="3"/>
  <c r="T216" i="3"/>
  <c r="T108" i="3"/>
  <c r="T146" i="3"/>
  <c r="T16" i="5"/>
  <c r="T137" i="3"/>
  <c r="T251" i="3"/>
  <c r="T123" i="3"/>
  <c r="T158" i="3"/>
  <c r="T94" i="3"/>
  <c r="T215" i="3"/>
  <c r="T220" i="5"/>
  <c r="T27" i="5"/>
  <c r="T188" i="5"/>
  <c r="T202" i="5"/>
  <c r="T156" i="5"/>
  <c r="T208" i="5"/>
  <c r="T74" i="5"/>
  <c r="T197" i="5"/>
  <c r="T98" i="3"/>
  <c r="T226" i="3"/>
  <c r="T220" i="3"/>
  <c r="T17" i="3"/>
  <c r="T21" i="3"/>
  <c r="T13" i="3"/>
  <c r="S7" i="3"/>
  <c r="T163" i="5"/>
  <c r="T51" i="5"/>
  <c r="T96" i="5"/>
  <c r="S7" i="5"/>
  <c r="T222" i="5"/>
  <c r="T54" i="5"/>
  <c r="T22" i="3"/>
  <c r="T168" i="3"/>
  <c r="T11" i="5"/>
  <c r="T134" i="5"/>
  <c r="T155" i="5"/>
  <c r="T142" i="5"/>
  <c r="T151" i="5"/>
  <c r="T159" i="5"/>
  <c r="T153" i="5"/>
  <c r="T49" i="5"/>
  <c r="T199" i="5"/>
  <c r="T57" i="5"/>
  <c r="T106" i="5"/>
  <c r="T136" i="5"/>
  <c r="R7" i="5"/>
  <c r="T145" i="5"/>
  <c r="T148" i="5"/>
  <c r="T43" i="5"/>
  <c r="T12" i="3"/>
  <c r="R7" i="3"/>
  <c r="T16" i="3"/>
  <c r="T10" i="3"/>
  <c r="L7" i="3"/>
  <c r="L7" i="5"/>
  <c r="T7" i="3" l="1"/>
  <c r="T7" i="5"/>
</calcChain>
</file>

<file path=xl/sharedStrings.xml><?xml version="1.0" encoding="utf-8"?>
<sst xmlns="http://schemas.openxmlformats.org/spreadsheetml/2006/main" count="1749" uniqueCount="294">
  <si>
    <t>灯数</t>
    <rPh sb="0" eb="2">
      <t>トウスウ</t>
    </rPh>
    <phoneticPr fontId="1"/>
  </si>
  <si>
    <t>器具数</t>
    <rPh sb="0" eb="2">
      <t>キグ</t>
    </rPh>
    <rPh sb="2" eb="3">
      <t>スウ</t>
    </rPh>
    <phoneticPr fontId="1"/>
  </si>
  <si>
    <t>直管型</t>
    <rPh sb="0" eb="1">
      <t>チョク</t>
    </rPh>
    <rPh sb="1" eb="2">
      <t>カン</t>
    </rPh>
    <rPh sb="2" eb="3">
      <t>ガタ</t>
    </rPh>
    <phoneticPr fontId="1"/>
  </si>
  <si>
    <t>丸型</t>
    <rPh sb="0" eb="2">
      <t>マルガタ</t>
    </rPh>
    <phoneticPr fontId="1"/>
  </si>
  <si>
    <t>ダウンライト</t>
    <phoneticPr fontId="1"/>
  </si>
  <si>
    <t>スポットライト</t>
    <phoneticPr fontId="1"/>
  </si>
  <si>
    <t>外灯</t>
    <rPh sb="0" eb="2">
      <t>ガイトウ</t>
    </rPh>
    <phoneticPr fontId="1"/>
  </si>
  <si>
    <t>直付け</t>
    <rPh sb="0" eb="2">
      <t>ジカヅ</t>
    </rPh>
    <phoneticPr fontId="1"/>
  </si>
  <si>
    <t>吊下げ</t>
    <rPh sb="0" eb="2">
      <t>ツリサ</t>
    </rPh>
    <phoneticPr fontId="1"/>
  </si>
  <si>
    <t>直管型</t>
    <rPh sb="0" eb="1">
      <t>チョク</t>
    </rPh>
    <rPh sb="1" eb="3">
      <t>カンガタ</t>
    </rPh>
    <phoneticPr fontId="1"/>
  </si>
  <si>
    <t>誘導灯</t>
    <rPh sb="0" eb="3">
      <t>ユウドウトウ</t>
    </rPh>
    <phoneticPr fontId="1"/>
  </si>
  <si>
    <t>標示灯</t>
    <rPh sb="0" eb="2">
      <t>ヒョウジ</t>
    </rPh>
    <rPh sb="2" eb="3">
      <t>トウ</t>
    </rPh>
    <phoneticPr fontId="1"/>
  </si>
  <si>
    <t>放送中</t>
    <rPh sb="0" eb="3">
      <t>ホウソウチュウ</t>
    </rPh>
    <phoneticPr fontId="1"/>
  </si>
  <si>
    <t>録音中</t>
    <rPh sb="0" eb="3">
      <t>ロクオンチュウ</t>
    </rPh>
    <phoneticPr fontId="1"/>
  </si>
  <si>
    <t>使用中</t>
    <rPh sb="0" eb="3">
      <t>シヨウチュウ</t>
    </rPh>
    <phoneticPr fontId="1"/>
  </si>
  <si>
    <t>開館中</t>
    <rPh sb="0" eb="2">
      <t>カイカン</t>
    </rPh>
    <rPh sb="2" eb="3">
      <t>チュウ</t>
    </rPh>
    <phoneticPr fontId="1"/>
  </si>
  <si>
    <t>閉館中</t>
    <rPh sb="0" eb="3">
      <t>ヘイカンチュウ</t>
    </rPh>
    <phoneticPr fontId="1"/>
  </si>
  <si>
    <t>赤色灯</t>
    <rPh sb="0" eb="3">
      <t>セキショクトウ</t>
    </rPh>
    <phoneticPr fontId="1"/>
  </si>
  <si>
    <t>普通教室1</t>
    <rPh sb="0" eb="2">
      <t>フツウ</t>
    </rPh>
    <rPh sb="2" eb="4">
      <t>キョウシツ</t>
    </rPh>
    <phoneticPr fontId="1"/>
  </si>
  <si>
    <t>普通教室2</t>
    <rPh sb="0" eb="2">
      <t>フツウ</t>
    </rPh>
    <rPh sb="2" eb="4">
      <t>キョウシツ</t>
    </rPh>
    <phoneticPr fontId="1"/>
  </si>
  <si>
    <t>普通教室4</t>
    <rPh sb="0" eb="2">
      <t>フツウ</t>
    </rPh>
    <rPh sb="2" eb="4">
      <t>キョウシツ</t>
    </rPh>
    <phoneticPr fontId="1"/>
  </si>
  <si>
    <t>普通教室6</t>
    <rPh sb="0" eb="2">
      <t>フツウ</t>
    </rPh>
    <rPh sb="2" eb="4">
      <t>キョウシツ</t>
    </rPh>
    <phoneticPr fontId="1"/>
  </si>
  <si>
    <t>普通教室7</t>
    <rPh sb="0" eb="2">
      <t>フツウ</t>
    </rPh>
    <rPh sb="2" eb="4">
      <t>キョウシツ</t>
    </rPh>
    <phoneticPr fontId="1"/>
  </si>
  <si>
    <t>普通教室8</t>
    <rPh sb="0" eb="2">
      <t>フツウ</t>
    </rPh>
    <rPh sb="2" eb="4">
      <t>キョウシツ</t>
    </rPh>
    <phoneticPr fontId="1"/>
  </si>
  <si>
    <t>校舎1　1F</t>
    <rPh sb="0" eb="2">
      <t>コウシャ</t>
    </rPh>
    <phoneticPr fontId="1"/>
  </si>
  <si>
    <t>保健室</t>
    <rPh sb="0" eb="3">
      <t>ホケンシツ</t>
    </rPh>
    <phoneticPr fontId="1"/>
  </si>
  <si>
    <t>昇降口</t>
    <rPh sb="0" eb="3">
      <t>ショウコウグチ</t>
    </rPh>
    <phoneticPr fontId="1"/>
  </si>
  <si>
    <t>用務員室</t>
    <rPh sb="0" eb="3">
      <t>ヨウムイン</t>
    </rPh>
    <rPh sb="3" eb="4">
      <t>シツ</t>
    </rPh>
    <phoneticPr fontId="1"/>
  </si>
  <si>
    <t>被服室</t>
    <rPh sb="0" eb="2">
      <t>ヒフク</t>
    </rPh>
    <rPh sb="2" eb="3">
      <t>シツ</t>
    </rPh>
    <phoneticPr fontId="1"/>
  </si>
  <si>
    <t>家庭科準備室</t>
    <rPh sb="0" eb="3">
      <t>カテイカ</t>
    </rPh>
    <rPh sb="3" eb="6">
      <t>ジュンビシツ</t>
    </rPh>
    <phoneticPr fontId="1"/>
  </si>
  <si>
    <t>調理室</t>
    <rPh sb="0" eb="3">
      <t>チョウリシツ</t>
    </rPh>
    <phoneticPr fontId="1"/>
  </si>
  <si>
    <t>校舎2　1F</t>
    <rPh sb="0" eb="2">
      <t>コウシャ</t>
    </rPh>
    <phoneticPr fontId="1"/>
  </si>
  <si>
    <t>教育相談室</t>
    <rPh sb="0" eb="2">
      <t>キョウイク</t>
    </rPh>
    <rPh sb="2" eb="4">
      <t>ソウダン</t>
    </rPh>
    <rPh sb="4" eb="5">
      <t>シツ</t>
    </rPh>
    <phoneticPr fontId="1"/>
  </si>
  <si>
    <t>金工室</t>
    <rPh sb="0" eb="2">
      <t>キンコウ</t>
    </rPh>
    <rPh sb="2" eb="3">
      <t>シツ</t>
    </rPh>
    <phoneticPr fontId="1"/>
  </si>
  <si>
    <t>技術科準備室</t>
    <rPh sb="0" eb="2">
      <t>ギジュツ</t>
    </rPh>
    <rPh sb="2" eb="3">
      <t>カ</t>
    </rPh>
    <rPh sb="3" eb="6">
      <t>ジュンビシツ</t>
    </rPh>
    <phoneticPr fontId="1"/>
  </si>
  <si>
    <t>木工室</t>
    <rPh sb="0" eb="2">
      <t>モッコウ</t>
    </rPh>
    <rPh sb="2" eb="3">
      <t>シツ</t>
    </rPh>
    <phoneticPr fontId="1"/>
  </si>
  <si>
    <t>校舎3　1F</t>
    <rPh sb="0" eb="2">
      <t>コウシャ</t>
    </rPh>
    <phoneticPr fontId="1"/>
  </si>
  <si>
    <t>廊下</t>
    <rPh sb="0" eb="2">
      <t>ロウカ</t>
    </rPh>
    <phoneticPr fontId="1"/>
  </si>
  <si>
    <t>階段室</t>
    <rPh sb="0" eb="2">
      <t>カイダン</t>
    </rPh>
    <rPh sb="2" eb="3">
      <t>シツ</t>
    </rPh>
    <phoneticPr fontId="1"/>
  </si>
  <si>
    <t>校舎1　2F</t>
    <rPh sb="0" eb="2">
      <t>コウシャ</t>
    </rPh>
    <phoneticPr fontId="1"/>
  </si>
  <si>
    <t>校舎2　2F</t>
    <rPh sb="0" eb="2">
      <t>コウシャ</t>
    </rPh>
    <phoneticPr fontId="1"/>
  </si>
  <si>
    <t>校舎3　2F</t>
    <rPh sb="0" eb="2">
      <t>コウシャ</t>
    </rPh>
    <phoneticPr fontId="1"/>
  </si>
  <si>
    <t>普通教室9</t>
    <rPh sb="0" eb="2">
      <t>フツウ</t>
    </rPh>
    <rPh sb="2" eb="4">
      <t>キョウシツ</t>
    </rPh>
    <phoneticPr fontId="1"/>
  </si>
  <si>
    <t>普通教室10</t>
    <rPh sb="0" eb="2">
      <t>フツウ</t>
    </rPh>
    <rPh sb="2" eb="4">
      <t>キョウシツ</t>
    </rPh>
    <phoneticPr fontId="1"/>
  </si>
  <si>
    <t>普通教室11</t>
    <rPh sb="0" eb="2">
      <t>フツウ</t>
    </rPh>
    <rPh sb="2" eb="4">
      <t>キョウシツ</t>
    </rPh>
    <phoneticPr fontId="1"/>
  </si>
  <si>
    <t>教材室</t>
    <rPh sb="0" eb="2">
      <t>キョウザイ</t>
    </rPh>
    <rPh sb="2" eb="3">
      <t>シツ</t>
    </rPh>
    <phoneticPr fontId="1"/>
  </si>
  <si>
    <t>職員室</t>
    <rPh sb="0" eb="3">
      <t>ショクインシツ</t>
    </rPh>
    <phoneticPr fontId="1"/>
  </si>
  <si>
    <t>放送室</t>
    <rPh sb="0" eb="3">
      <t>ホウソウシツ</t>
    </rPh>
    <phoneticPr fontId="1"/>
  </si>
  <si>
    <t>校長室</t>
    <rPh sb="0" eb="3">
      <t>コウチョウシツ</t>
    </rPh>
    <phoneticPr fontId="1"/>
  </si>
  <si>
    <t>玄関</t>
    <rPh sb="0" eb="2">
      <t>ゲンカン</t>
    </rPh>
    <phoneticPr fontId="1"/>
  </si>
  <si>
    <t>事務室</t>
    <rPh sb="0" eb="3">
      <t>ジムシツ</t>
    </rPh>
    <phoneticPr fontId="1"/>
  </si>
  <si>
    <t>更衣室</t>
    <rPh sb="0" eb="3">
      <t>コウイシツ</t>
    </rPh>
    <phoneticPr fontId="1"/>
  </si>
  <si>
    <t>配膳室</t>
    <rPh sb="0" eb="3">
      <t>ハイゼンシツ</t>
    </rPh>
    <phoneticPr fontId="1"/>
  </si>
  <si>
    <t>印刷室</t>
    <rPh sb="0" eb="3">
      <t>インサツシツ</t>
    </rPh>
    <phoneticPr fontId="1"/>
  </si>
  <si>
    <t>第2理科室</t>
    <rPh sb="0" eb="1">
      <t>ダイ</t>
    </rPh>
    <rPh sb="2" eb="5">
      <t>リカシツ</t>
    </rPh>
    <phoneticPr fontId="1"/>
  </si>
  <si>
    <t>理科準備室</t>
    <rPh sb="0" eb="2">
      <t>リカ</t>
    </rPh>
    <rPh sb="2" eb="5">
      <t>ジュンビシツ</t>
    </rPh>
    <phoneticPr fontId="1"/>
  </si>
  <si>
    <t>第1理科室</t>
    <rPh sb="0" eb="1">
      <t>ダイ</t>
    </rPh>
    <rPh sb="2" eb="5">
      <t>リカシツ</t>
    </rPh>
    <phoneticPr fontId="1"/>
  </si>
  <si>
    <t>第2美術室</t>
    <rPh sb="0" eb="1">
      <t>ダイ</t>
    </rPh>
    <rPh sb="2" eb="5">
      <t>ビジュツシツ</t>
    </rPh>
    <phoneticPr fontId="1"/>
  </si>
  <si>
    <t>美術科準備室</t>
    <rPh sb="0" eb="3">
      <t>ビジュツカ</t>
    </rPh>
    <rPh sb="3" eb="6">
      <t>ジュンビシツ</t>
    </rPh>
    <phoneticPr fontId="1"/>
  </si>
  <si>
    <t>第1美術室</t>
    <rPh sb="0" eb="1">
      <t>ダイ</t>
    </rPh>
    <rPh sb="2" eb="5">
      <t>ビジュツシツ</t>
    </rPh>
    <phoneticPr fontId="1"/>
  </si>
  <si>
    <t>普通教室13</t>
    <rPh sb="0" eb="2">
      <t>フツウ</t>
    </rPh>
    <rPh sb="2" eb="4">
      <t>キョウシツ</t>
    </rPh>
    <phoneticPr fontId="1"/>
  </si>
  <si>
    <t>普通教室14</t>
    <rPh sb="0" eb="2">
      <t>フツウ</t>
    </rPh>
    <rPh sb="2" eb="4">
      <t>キョウシツ</t>
    </rPh>
    <phoneticPr fontId="1"/>
  </si>
  <si>
    <t>普通教室15</t>
    <rPh sb="0" eb="2">
      <t>フツウ</t>
    </rPh>
    <rPh sb="2" eb="4">
      <t>キョウシツ</t>
    </rPh>
    <phoneticPr fontId="1"/>
  </si>
  <si>
    <t>開館中・閉館中</t>
    <rPh sb="0" eb="2">
      <t>カイカン</t>
    </rPh>
    <rPh sb="2" eb="3">
      <t>チュウ</t>
    </rPh>
    <rPh sb="4" eb="7">
      <t>ヘイカンチュウ</t>
    </rPh>
    <phoneticPr fontId="1"/>
  </si>
  <si>
    <t>防水型</t>
    <rPh sb="0" eb="3">
      <t>ボウスイガタ</t>
    </rPh>
    <phoneticPr fontId="1"/>
  </si>
  <si>
    <t>埋込</t>
    <rPh sb="0" eb="2">
      <t>ウメコミ</t>
    </rPh>
    <phoneticPr fontId="1"/>
  </si>
  <si>
    <t>IL100W</t>
    <phoneticPr fontId="1"/>
  </si>
  <si>
    <t>ビーム電球</t>
    <rPh sb="3" eb="5">
      <t>デンキュウ</t>
    </rPh>
    <phoneticPr fontId="1"/>
  </si>
  <si>
    <t>IL60W</t>
    <phoneticPr fontId="1"/>
  </si>
  <si>
    <t>IL20W</t>
    <phoneticPr fontId="1"/>
  </si>
  <si>
    <t>IL40W</t>
    <phoneticPr fontId="1"/>
  </si>
  <si>
    <t>HF200W</t>
    <phoneticPr fontId="1"/>
  </si>
  <si>
    <t>H=4500</t>
    <phoneticPr fontId="1"/>
  </si>
  <si>
    <t>体育館</t>
    <rPh sb="0" eb="3">
      <t>タイイクカン</t>
    </rPh>
    <phoneticPr fontId="1"/>
  </si>
  <si>
    <t>丸グローブ</t>
    <rPh sb="0" eb="1">
      <t>マル</t>
    </rPh>
    <phoneticPr fontId="1"/>
  </si>
  <si>
    <t>HF400W</t>
    <phoneticPr fontId="1"/>
  </si>
  <si>
    <t>便所</t>
    <rPh sb="0" eb="2">
      <t>ベンジョ</t>
    </rPh>
    <phoneticPr fontId="1"/>
  </si>
  <si>
    <t>外壁</t>
    <rPh sb="0" eb="2">
      <t>ガイヘキ</t>
    </rPh>
    <phoneticPr fontId="1"/>
  </si>
  <si>
    <t>図書準備室</t>
    <rPh sb="0" eb="2">
      <t>トショ</t>
    </rPh>
    <rPh sb="2" eb="5">
      <t>ジュンビシツ</t>
    </rPh>
    <phoneticPr fontId="1"/>
  </si>
  <si>
    <t>視聴覚準備室</t>
    <rPh sb="0" eb="3">
      <t>シチョウカク</t>
    </rPh>
    <rPh sb="3" eb="6">
      <t>ジュンビシツ</t>
    </rPh>
    <phoneticPr fontId="1"/>
  </si>
  <si>
    <t>音楽室</t>
    <rPh sb="0" eb="3">
      <t>オンガクシツ</t>
    </rPh>
    <phoneticPr fontId="1"/>
  </si>
  <si>
    <t>渡り廊下</t>
    <rPh sb="0" eb="1">
      <t>ワタ</t>
    </rPh>
    <rPh sb="2" eb="4">
      <t>ロウカ</t>
    </rPh>
    <phoneticPr fontId="1"/>
  </si>
  <si>
    <t>プール付属棟</t>
    <rPh sb="3" eb="5">
      <t>フゾク</t>
    </rPh>
    <rPh sb="5" eb="6">
      <t>トウ</t>
    </rPh>
    <phoneticPr fontId="1"/>
  </si>
  <si>
    <t>校舎</t>
    <rPh sb="0" eb="2">
      <t>コウシャ</t>
    </rPh>
    <phoneticPr fontId="1"/>
  </si>
  <si>
    <t>増築棟</t>
    <rPh sb="0" eb="2">
      <t>ゾウチク</t>
    </rPh>
    <rPh sb="2" eb="3">
      <t>トウ</t>
    </rPh>
    <phoneticPr fontId="1"/>
  </si>
  <si>
    <t>黒板灯</t>
    <rPh sb="0" eb="2">
      <t>コクバン</t>
    </rPh>
    <rPh sb="2" eb="3">
      <t>トウ</t>
    </rPh>
    <phoneticPr fontId="1"/>
  </si>
  <si>
    <t>階段灯</t>
    <rPh sb="0" eb="2">
      <t>カイダン</t>
    </rPh>
    <rPh sb="2" eb="3">
      <t>トウ</t>
    </rPh>
    <phoneticPr fontId="1"/>
  </si>
  <si>
    <t>ブラケット</t>
    <phoneticPr fontId="1"/>
  </si>
  <si>
    <t>プール付属棟</t>
    <rPh sb="3" eb="6">
      <t>フゾクトウ</t>
    </rPh>
    <phoneticPr fontId="1"/>
  </si>
  <si>
    <t>IL50W</t>
    <phoneticPr fontId="1"/>
  </si>
  <si>
    <t>IL300W</t>
    <phoneticPr fontId="1"/>
  </si>
  <si>
    <t>ガード付</t>
    <rPh sb="3" eb="4">
      <t>ツ</t>
    </rPh>
    <phoneticPr fontId="1"/>
  </si>
  <si>
    <t>視聴覚室</t>
    <rPh sb="0" eb="3">
      <t>シチョウカク</t>
    </rPh>
    <rPh sb="3" eb="4">
      <t>シツ</t>
    </rPh>
    <phoneticPr fontId="1"/>
  </si>
  <si>
    <t>機械室1</t>
    <rPh sb="0" eb="3">
      <t>キカイシツ</t>
    </rPh>
    <phoneticPr fontId="1"/>
  </si>
  <si>
    <t>機械室2</t>
    <rPh sb="0" eb="3">
      <t>キカイシツ</t>
    </rPh>
    <phoneticPr fontId="1"/>
  </si>
  <si>
    <t>機械室3</t>
    <rPh sb="0" eb="3">
      <t>キカイシツ</t>
    </rPh>
    <phoneticPr fontId="1"/>
  </si>
  <si>
    <t>機械室</t>
    <rPh sb="0" eb="3">
      <t>キカイシツ</t>
    </rPh>
    <phoneticPr fontId="1"/>
  </si>
  <si>
    <t>学童</t>
    <rPh sb="0" eb="2">
      <t>ガクドウ</t>
    </rPh>
    <phoneticPr fontId="1"/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</si>
  <si>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</si>
  <si>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</si>
  <si>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誰でもトイレ</t>
    <rPh sb="0" eb="1">
      <t>ダレ</t>
    </rPh>
    <phoneticPr fontId="1"/>
  </si>
  <si>
    <t>倉庫</t>
    <rPh sb="0" eb="2">
      <t>ソウコ</t>
    </rPh>
    <phoneticPr fontId="1"/>
  </si>
  <si>
    <t>学童クラブ</t>
    <rPh sb="0" eb="2">
      <t>ガクドウ</t>
    </rPh>
    <phoneticPr fontId="1"/>
  </si>
  <si>
    <t>体育倉庫</t>
    <rPh sb="0" eb="2">
      <t>タイイク</t>
    </rPh>
    <rPh sb="2" eb="4">
      <t>ソウコ</t>
    </rPh>
    <phoneticPr fontId="1"/>
  </si>
  <si>
    <t>石灰庫</t>
    <rPh sb="0" eb="2">
      <t>セッカイ</t>
    </rPh>
    <rPh sb="2" eb="3">
      <t>コ</t>
    </rPh>
    <phoneticPr fontId="1"/>
  </si>
  <si>
    <t>校舎1　3F</t>
    <rPh sb="0" eb="2">
      <t>コウシャ</t>
    </rPh>
    <phoneticPr fontId="1"/>
  </si>
  <si>
    <t>校舎2　3F</t>
    <rPh sb="0" eb="2">
      <t>コウシャ</t>
    </rPh>
    <phoneticPr fontId="1"/>
  </si>
  <si>
    <t>校舎3　3F</t>
    <rPh sb="0" eb="2">
      <t>コウシャ</t>
    </rPh>
    <phoneticPr fontId="1"/>
  </si>
  <si>
    <t>PC室</t>
    <rPh sb="2" eb="3">
      <t>シツ</t>
    </rPh>
    <phoneticPr fontId="1"/>
  </si>
  <si>
    <t>図書室</t>
    <rPh sb="0" eb="3">
      <t>トショシツ</t>
    </rPh>
    <phoneticPr fontId="1"/>
  </si>
  <si>
    <t>教材室2</t>
    <rPh sb="0" eb="2">
      <t>キョウザイ</t>
    </rPh>
    <rPh sb="2" eb="3">
      <t>シツ</t>
    </rPh>
    <phoneticPr fontId="1"/>
  </si>
  <si>
    <t>教材室1</t>
    <rPh sb="0" eb="2">
      <t>キョウザイ</t>
    </rPh>
    <rPh sb="2" eb="3">
      <t>シツ</t>
    </rPh>
    <phoneticPr fontId="1"/>
  </si>
  <si>
    <t>第2音楽室</t>
    <rPh sb="0" eb="1">
      <t>ダイ</t>
    </rPh>
    <rPh sb="2" eb="5">
      <t>オンガクシツ</t>
    </rPh>
    <phoneticPr fontId="1"/>
  </si>
  <si>
    <t>音楽準備室</t>
    <rPh sb="0" eb="2">
      <t>オンガク</t>
    </rPh>
    <rPh sb="2" eb="5">
      <t>ジュンビシツ</t>
    </rPh>
    <phoneticPr fontId="1"/>
  </si>
  <si>
    <t>第1音楽室</t>
    <rPh sb="0" eb="1">
      <t>ダイ</t>
    </rPh>
    <rPh sb="2" eb="5">
      <t>オンガクシツ</t>
    </rPh>
    <phoneticPr fontId="1"/>
  </si>
  <si>
    <t>放課後子供教室</t>
    <rPh sb="0" eb="3">
      <t>ホウカゴ</t>
    </rPh>
    <rPh sb="3" eb="5">
      <t>コドモ</t>
    </rPh>
    <rPh sb="5" eb="7">
      <t>キョウシツ</t>
    </rPh>
    <phoneticPr fontId="1"/>
  </si>
  <si>
    <t>昇降口2</t>
    <rPh sb="0" eb="3">
      <t>ショウコウグチ</t>
    </rPh>
    <phoneticPr fontId="1"/>
  </si>
  <si>
    <t>PTA会議室</t>
    <rPh sb="3" eb="6">
      <t>カイギシツ</t>
    </rPh>
    <phoneticPr fontId="1"/>
  </si>
  <si>
    <t>生活科室</t>
    <rPh sb="0" eb="3">
      <t>セイカツカ</t>
    </rPh>
    <rPh sb="3" eb="4">
      <t>シツ</t>
    </rPh>
    <phoneticPr fontId="1"/>
  </si>
  <si>
    <t>図工室</t>
    <rPh sb="0" eb="3">
      <t>ズコウシツ</t>
    </rPh>
    <phoneticPr fontId="1"/>
  </si>
  <si>
    <t>図工準備室</t>
    <rPh sb="0" eb="2">
      <t>ズコウ</t>
    </rPh>
    <rPh sb="2" eb="5">
      <t>ジュンビシツ</t>
    </rPh>
    <phoneticPr fontId="1"/>
  </si>
  <si>
    <t>焼き物小屋</t>
    <rPh sb="0" eb="1">
      <t>ヤ</t>
    </rPh>
    <rPh sb="2" eb="3">
      <t>モノ</t>
    </rPh>
    <rPh sb="3" eb="5">
      <t>ゴヤ</t>
    </rPh>
    <phoneticPr fontId="1"/>
  </si>
  <si>
    <t>会議室</t>
    <rPh sb="0" eb="3">
      <t>カイギシツ</t>
    </rPh>
    <phoneticPr fontId="1"/>
  </si>
  <si>
    <t>特別支援室</t>
    <rPh sb="0" eb="2">
      <t>トクベツ</t>
    </rPh>
    <rPh sb="2" eb="4">
      <t>シエン</t>
    </rPh>
    <rPh sb="4" eb="5">
      <t>シツ</t>
    </rPh>
    <phoneticPr fontId="1"/>
  </si>
  <si>
    <t>階段室2-1</t>
    <rPh sb="0" eb="2">
      <t>カイダン</t>
    </rPh>
    <rPh sb="2" eb="3">
      <t>シツ</t>
    </rPh>
    <phoneticPr fontId="1"/>
  </si>
  <si>
    <t>階段室1-1</t>
    <rPh sb="0" eb="2">
      <t>カイダン</t>
    </rPh>
    <rPh sb="2" eb="3">
      <t>シツ</t>
    </rPh>
    <phoneticPr fontId="1"/>
  </si>
  <si>
    <t>共同事務室</t>
    <rPh sb="0" eb="2">
      <t>キョウドウ</t>
    </rPh>
    <rPh sb="2" eb="5">
      <t>ジムシツ</t>
    </rPh>
    <phoneticPr fontId="1"/>
  </si>
  <si>
    <t>階段室2-2</t>
    <rPh sb="0" eb="2">
      <t>カイダン</t>
    </rPh>
    <rPh sb="2" eb="3">
      <t>シツ</t>
    </rPh>
    <phoneticPr fontId="1"/>
  </si>
  <si>
    <t>理科室</t>
    <rPh sb="0" eb="3">
      <t>リカシツ</t>
    </rPh>
    <phoneticPr fontId="1"/>
  </si>
  <si>
    <t>家庭科室</t>
    <rPh sb="0" eb="4">
      <t>カテイカシツ</t>
    </rPh>
    <phoneticPr fontId="1"/>
  </si>
  <si>
    <t>校舎1　RF</t>
    <rPh sb="0" eb="2">
      <t>コウシャ</t>
    </rPh>
    <phoneticPr fontId="1"/>
  </si>
  <si>
    <t>校舎2　RF</t>
    <rPh sb="0" eb="2">
      <t>コウシャ</t>
    </rPh>
    <phoneticPr fontId="1"/>
  </si>
  <si>
    <t>プレイルーム1</t>
    <phoneticPr fontId="1"/>
  </si>
  <si>
    <t>HF100W</t>
    <phoneticPr fontId="1"/>
  </si>
  <si>
    <t>屋上</t>
    <rPh sb="0" eb="2">
      <t>オクジョウ</t>
    </rPh>
    <phoneticPr fontId="1"/>
  </si>
  <si>
    <t>排風機室</t>
    <rPh sb="0" eb="2">
      <t>ハイフウ</t>
    </rPh>
    <rPh sb="2" eb="3">
      <t>キ</t>
    </rPh>
    <rPh sb="3" eb="4">
      <t>シツ</t>
    </rPh>
    <phoneticPr fontId="1"/>
  </si>
  <si>
    <t>外構</t>
    <rPh sb="0" eb="2">
      <t>ガイコウ</t>
    </rPh>
    <phoneticPr fontId="1"/>
  </si>
  <si>
    <t>校舎1外壁</t>
    <rPh sb="0" eb="2">
      <t>コウシャ</t>
    </rPh>
    <rPh sb="3" eb="5">
      <t>ガイヘキ</t>
    </rPh>
    <phoneticPr fontId="1"/>
  </si>
  <si>
    <t>階段室（1～2F）</t>
    <rPh sb="0" eb="2">
      <t>カイダン</t>
    </rPh>
    <rPh sb="2" eb="3">
      <t>シツ</t>
    </rPh>
    <phoneticPr fontId="1"/>
  </si>
  <si>
    <t>体育室</t>
    <rPh sb="0" eb="3">
      <t>タイイクシツ</t>
    </rPh>
    <phoneticPr fontId="1"/>
  </si>
  <si>
    <t>器具庫</t>
    <rPh sb="0" eb="3">
      <t>キグコ</t>
    </rPh>
    <phoneticPr fontId="1"/>
  </si>
  <si>
    <t>前室</t>
    <rPh sb="0" eb="2">
      <t>ゼンシツ</t>
    </rPh>
    <phoneticPr fontId="1"/>
  </si>
  <si>
    <t>トイレ廊下</t>
    <rPh sb="3" eb="5">
      <t>ロウカ</t>
    </rPh>
    <phoneticPr fontId="1"/>
  </si>
  <si>
    <t>控室1（通路・階段含）</t>
    <rPh sb="0" eb="2">
      <t>ヒカエシツ</t>
    </rPh>
    <rPh sb="4" eb="6">
      <t>ツウロ</t>
    </rPh>
    <rPh sb="7" eb="9">
      <t>カイダン</t>
    </rPh>
    <rPh sb="9" eb="10">
      <t>ガン</t>
    </rPh>
    <phoneticPr fontId="1"/>
  </si>
  <si>
    <t>控室2（通路・階段含）</t>
    <rPh sb="0" eb="2">
      <t>ヒカエシツ</t>
    </rPh>
    <rPh sb="9" eb="10">
      <t>フク</t>
    </rPh>
    <phoneticPr fontId="1"/>
  </si>
  <si>
    <t>ステージ</t>
    <phoneticPr fontId="1"/>
  </si>
  <si>
    <t>1F</t>
    <phoneticPr fontId="1"/>
  </si>
  <si>
    <t>2F</t>
    <phoneticPr fontId="1"/>
  </si>
  <si>
    <t>卓球室</t>
    <rPh sb="0" eb="2">
      <t>タッキュウ</t>
    </rPh>
    <rPh sb="2" eb="3">
      <t>シツ</t>
    </rPh>
    <phoneticPr fontId="1"/>
  </si>
  <si>
    <t>キャットウォーク</t>
    <phoneticPr fontId="1"/>
  </si>
  <si>
    <t>控室</t>
    <rPh sb="0" eb="2">
      <t>ヒカエシツ</t>
    </rPh>
    <phoneticPr fontId="1"/>
  </si>
  <si>
    <t>相談室</t>
    <rPh sb="0" eb="3">
      <t>ソウダンシツ</t>
    </rPh>
    <phoneticPr fontId="1"/>
  </si>
  <si>
    <t>消化ポンプ室</t>
    <rPh sb="0" eb="2">
      <t>ショウカ</t>
    </rPh>
    <rPh sb="5" eb="6">
      <t>シツ</t>
    </rPh>
    <phoneticPr fontId="1"/>
  </si>
  <si>
    <t>教官室</t>
    <rPh sb="0" eb="3">
      <t>キョウカンシツ</t>
    </rPh>
    <phoneticPr fontId="1"/>
  </si>
  <si>
    <t>更衣室1</t>
    <rPh sb="0" eb="3">
      <t>コウイシツ</t>
    </rPh>
    <phoneticPr fontId="1"/>
  </si>
  <si>
    <t>更衣室2</t>
    <rPh sb="0" eb="3">
      <t>コウイシツ</t>
    </rPh>
    <phoneticPr fontId="1"/>
  </si>
  <si>
    <t>控室1（通路含む）</t>
    <rPh sb="0" eb="2">
      <t>ヒカエシツ</t>
    </rPh>
    <rPh sb="4" eb="6">
      <t>ツウロ</t>
    </rPh>
    <rPh sb="6" eb="7">
      <t>フク</t>
    </rPh>
    <phoneticPr fontId="1"/>
  </si>
  <si>
    <t>控室2（通路含む）</t>
    <rPh sb="0" eb="2">
      <t>ヒカエシツ</t>
    </rPh>
    <rPh sb="4" eb="6">
      <t>ツウロ</t>
    </rPh>
    <rPh sb="6" eb="7">
      <t>フク</t>
    </rPh>
    <phoneticPr fontId="1"/>
  </si>
  <si>
    <t>控室1（階段含む）</t>
    <rPh sb="0" eb="2">
      <t>ヒカエシツ</t>
    </rPh>
    <rPh sb="4" eb="6">
      <t>カイダン</t>
    </rPh>
    <rPh sb="6" eb="7">
      <t>フク</t>
    </rPh>
    <phoneticPr fontId="1"/>
  </si>
  <si>
    <t>控室2（階段含む）</t>
    <rPh sb="0" eb="2">
      <t>ヒカエシツ</t>
    </rPh>
    <rPh sb="4" eb="6">
      <t>カイダン</t>
    </rPh>
    <rPh sb="6" eb="7">
      <t>フク</t>
    </rPh>
    <phoneticPr fontId="1"/>
  </si>
  <si>
    <t>ポンプ室</t>
    <rPh sb="3" eb="4">
      <t>シツ</t>
    </rPh>
    <phoneticPr fontId="1"/>
  </si>
  <si>
    <t>校舎外壁</t>
    <rPh sb="0" eb="2">
      <t>コウシャ</t>
    </rPh>
    <rPh sb="2" eb="4">
      <t>ガイヘキ</t>
    </rPh>
    <phoneticPr fontId="1"/>
  </si>
  <si>
    <t>武道場</t>
    <rPh sb="0" eb="3">
      <t>ブドウジョウ</t>
    </rPh>
    <phoneticPr fontId="1"/>
  </si>
  <si>
    <t>タンク室</t>
    <phoneticPr fontId="1"/>
  </si>
  <si>
    <t>排風機室</t>
    <phoneticPr fontId="1"/>
  </si>
  <si>
    <t>ピロティ</t>
    <phoneticPr fontId="1"/>
  </si>
  <si>
    <t>EPS</t>
    <phoneticPr fontId="1"/>
  </si>
  <si>
    <t>女子更衣室</t>
    <rPh sb="0" eb="2">
      <t>ジョシ</t>
    </rPh>
    <rPh sb="2" eb="5">
      <t>コウイシツ</t>
    </rPh>
    <phoneticPr fontId="1"/>
  </si>
  <si>
    <t>男子更衣室</t>
    <rPh sb="0" eb="2">
      <t>ダンシ</t>
    </rPh>
    <rPh sb="2" eb="5">
      <t>コウイシツ</t>
    </rPh>
    <phoneticPr fontId="1"/>
  </si>
  <si>
    <t>FL40W</t>
  </si>
  <si>
    <t>FL40W</t>
    <phoneticPr fontId="1"/>
  </si>
  <si>
    <t>年間点灯時間</t>
    <rPh sb="0" eb="2">
      <t>ネンカン</t>
    </rPh>
    <rPh sb="2" eb="4">
      <t>テントウ</t>
    </rPh>
    <rPh sb="4" eb="6">
      <t>ジカン</t>
    </rPh>
    <phoneticPr fontId="1"/>
  </si>
  <si>
    <t>灯具当たり
消費電力</t>
    <rPh sb="0" eb="2">
      <t>トウグ</t>
    </rPh>
    <rPh sb="2" eb="3">
      <t>ア</t>
    </rPh>
    <rPh sb="6" eb="8">
      <t>ショウヒ</t>
    </rPh>
    <rPh sb="8" eb="10">
      <t>デンリョク</t>
    </rPh>
    <phoneticPr fontId="1"/>
  </si>
  <si>
    <t>FL20W</t>
    <phoneticPr fontId="1"/>
  </si>
  <si>
    <t>FCL30W</t>
  </si>
  <si>
    <t>非常照明付</t>
    <rPh sb="0" eb="2">
      <t>ヒジョウ</t>
    </rPh>
    <rPh sb="2" eb="4">
      <t>ショウメイ</t>
    </rPh>
    <rPh sb="4" eb="5">
      <t>ツ</t>
    </rPh>
    <phoneticPr fontId="1"/>
  </si>
  <si>
    <t>FL10W</t>
  </si>
  <si>
    <t>赤色灯5W</t>
    <rPh sb="0" eb="3">
      <t>セキショクトウ</t>
    </rPh>
    <phoneticPr fontId="1"/>
  </si>
  <si>
    <t>FL10W</t>
    <phoneticPr fontId="1"/>
  </si>
  <si>
    <t>FHF32W</t>
  </si>
  <si>
    <t>FL15W</t>
    <phoneticPr fontId="1"/>
  </si>
  <si>
    <t>HF200W</t>
  </si>
  <si>
    <t>H=5500</t>
    <phoneticPr fontId="1"/>
  </si>
  <si>
    <t>年間消費電力</t>
    <rPh sb="0" eb="2">
      <t>ネンカン</t>
    </rPh>
    <rPh sb="2" eb="4">
      <t>ショウヒ</t>
    </rPh>
    <rPh sb="4" eb="6">
      <t>デンリョク</t>
    </rPh>
    <phoneticPr fontId="1"/>
  </si>
  <si>
    <t>年間電気料金</t>
    <rPh sb="0" eb="2">
      <t>ネンカン</t>
    </rPh>
    <rPh sb="2" eb="4">
      <t>デンキ</t>
    </rPh>
    <rPh sb="4" eb="6">
      <t>リョウキン</t>
    </rPh>
    <phoneticPr fontId="1"/>
  </si>
  <si>
    <t>FL20W</t>
  </si>
  <si>
    <t>非常電源内蔵</t>
    <rPh sb="0" eb="6">
      <t>ヒジョウデンゲンナイゾウ</t>
    </rPh>
    <phoneticPr fontId="1"/>
  </si>
  <si>
    <t>埋込黒板灯</t>
    <rPh sb="0" eb="2">
      <t>ウメコミ</t>
    </rPh>
    <rPh sb="2" eb="5">
      <t>コクバントウ</t>
    </rPh>
    <phoneticPr fontId="1"/>
  </si>
  <si>
    <t>黒板灯</t>
    <rPh sb="0" eb="3">
      <t>コクバントウ</t>
    </rPh>
    <phoneticPr fontId="1"/>
  </si>
  <si>
    <t>HF300W</t>
  </si>
  <si>
    <t>RF300W</t>
    <phoneticPr fontId="1"/>
  </si>
  <si>
    <t>FLR40W</t>
    <phoneticPr fontId="1"/>
  </si>
  <si>
    <t>型番</t>
    <rPh sb="0" eb="2">
      <t>カタバン</t>
    </rPh>
    <phoneticPr fontId="1"/>
  </si>
  <si>
    <t>器具数</t>
    <rPh sb="0" eb="3">
      <t>キグスウ</t>
    </rPh>
    <phoneticPr fontId="1"/>
  </si>
  <si>
    <t>年間消費電力</t>
    <rPh sb="0" eb="2">
      <t>ネンカン</t>
    </rPh>
    <rPh sb="2" eb="6">
      <t>ショウヒデンリョク</t>
    </rPh>
    <phoneticPr fontId="1"/>
  </si>
  <si>
    <t>器具当たり消費電力</t>
    <rPh sb="0" eb="3">
      <t>キグア</t>
    </rPh>
    <rPh sb="5" eb="9">
      <t>ショウヒデンリョク</t>
    </rPh>
    <phoneticPr fontId="1"/>
  </si>
  <si>
    <t>年間電気料金</t>
    <rPh sb="0" eb="6">
      <t>ネンカンデンキリョウキン</t>
    </rPh>
    <phoneticPr fontId="1"/>
  </si>
  <si>
    <t>電力使用削減量</t>
    <rPh sb="0" eb="7">
      <t>デンリョクシヨウサクゲンリョウ</t>
    </rPh>
    <phoneticPr fontId="1"/>
  </si>
  <si>
    <t>電気代削減額</t>
    <rPh sb="0" eb="3">
      <t>デンキダイ</t>
    </rPh>
    <rPh sb="3" eb="6">
      <t>サクゲンガク</t>
    </rPh>
    <phoneticPr fontId="1"/>
  </si>
  <si>
    <t>年間点灯時間</t>
    <rPh sb="0" eb="6">
      <t>ネンカンテントウジカン</t>
    </rPh>
    <phoneticPr fontId="1"/>
  </si>
  <si>
    <t>単価</t>
    <rPh sb="0" eb="2">
      <t>タンカ</t>
    </rPh>
    <phoneticPr fontId="1"/>
  </si>
  <si>
    <t>総額</t>
    <rPh sb="0" eb="2">
      <t>ソウガク</t>
    </rPh>
    <phoneticPr fontId="1"/>
  </si>
  <si>
    <t>更新費</t>
    <rPh sb="0" eb="3">
      <t>コウシンヒ</t>
    </rPh>
    <phoneticPr fontId="1"/>
  </si>
  <si>
    <t>取付費</t>
    <rPh sb="0" eb="3">
      <t>トリツケヒ</t>
    </rPh>
    <phoneticPr fontId="1"/>
  </si>
  <si>
    <t>直管型</t>
    <rPh sb="0" eb="3">
      <t>チョクカンガタ</t>
    </rPh>
    <phoneticPr fontId="1"/>
  </si>
  <si>
    <t>室・箇所名</t>
    <rPh sb="0" eb="1">
      <t>シツ</t>
    </rPh>
    <rPh sb="2" eb="4">
      <t>カショ</t>
    </rPh>
    <rPh sb="4" eb="5">
      <t>メイ</t>
    </rPh>
    <phoneticPr fontId="1"/>
  </si>
  <si>
    <t>室・箇所名</t>
    <rPh sb="0" eb="1">
      <t>シツ</t>
    </rPh>
    <rPh sb="2" eb="5">
      <t>カショメイ</t>
    </rPh>
    <phoneticPr fontId="1"/>
  </si>
  <si>
    <t>取付方式</t>
    <rPh sb="0" eb="4">
      <t>トリツケホウシキ</t>
    </rPh>
    <phoneticPr fontId="1"/>
  </si>
  <si>
    <t>灯具種別</t>
    <rPh sb="0" eb="4">
      <t>トウグシュベツ</t>
    </rPh>
    <phoneticPr fontId="1"/>
  </si>
  <si>
    <t>照明仕様</t>
    <rPh sb="0" eb="2">
      <t>ショウメイ</t>
    </rPh>
    <rPh sb="2" eb="4">
      <t>シヨウ</t>
    </rPh>
    <phoneticPr fontId="1"/>
  </si>
  <si>
    <t>規格</t>
    <rPh sb="0" eb="2">
      <t>キカク</t>
    </rPh>
    <phoneticPr fontId="1"/>
  </si>
  <si>
    <t>照明仕様</t>
    <rPh sb="0" eb="4">
      <t>ショウメイシヨウ</t>
    </rPh>
    <phoneticPr fontId="1"/>
  </si>
  <si>
    <t>既設照明</t>
    <rPh sb="0" eb="2">
      <t>キセツ</t>
    </rPh>
    <rPh sb="2" eb="4">
      <t>ショウメイ</t>
    </rPh>
    <phoneticPr fontId="1"/>
  </si>
  <si>
    <t>投光器</t>
    <rPh sb="0" eb="3">
      <t>トウコウキ</t>
    </rPh>
    <phoneticPr fontId="1"/>
  </si>
  <si>
    <t>提案LED照明</t>
    <rPh sb="0" eb="2">
      <t>テイアン</t>
    </rPh>
    <rPh sb="5" eb="7">
      <t>ショウメイ</t>
    </rPh>
    <phoneticPr fontId="1"/>
  </si>
  <si>
    <t>ランニングコスト</t>
    <phoneticPr fontId="1"/>
  </si>
  <si>
    <t>削減量</t>
    <rPh sb="0" eb="3">
      <t>サクゲンリョウ</t>
    </rPh>
    <phoneticPr fontId="1"/>
  </si>
  <si>
    <t>器具費</t>
    <rPh sb="0" eb="3">
      <t>キグヒ</t>
    </rPh>
    <phoneticPr fontId="1"/>
  </si>
  <si>
    <t>直接工事費</t>
    <rPh sb="0" eb="5">
      <t>チョクセツコウジヒ</t>
    </rPh>
    <phoneticPr fontId="1"/>
  </si>
  <si>
    <t>既設照明</t>
    <rPh sb="0" eb="4">
      <t>キセツショウメイ</t>
    </rPh>
    <phoneticPr fontId="1"/>
  </si>
  <si>
    <t>電力単価</t>
    <phoneticPr fontId="1"/>
  </si>
  <si>
    <t>電力単価</t>
    <rPh sb="0" eb="4">
      <t>デンリョクタンカ</t>
    </rPh>
    <phoneticPr fontId="1"/>
  </si>
  <si>
    <t>更新費計</t>
    <rPh sb="0" eb="3">
      <t>コウシンヒ</t>
    </rPh>
    <rPh sb="3" eb="4">
      <t>ケイ</t>
    </rPh>
    <phoneticPr fontId="1"/>
  </si>
  <si>
    <t>既設照明撤去費</t>
    <rPh sb="0" eb="4">
      <t>キセツショウメイ</t>
    </rPh>
    <rPh sb="4" eb="7">
      <t>テッキョヒ</t>
    </rPh>
    <phoneticPr fontId="1"/>
  </si>
  <si>
    <t>既設照明処分費</t>
    <rPh sb="0" eb="7">
      <t>キセツショウメイショブンヒ</t>
    </rPh>
    <phoneticPr fontId="1"/>
  </si>
  <si>
    <t>直接仮設費</t>
    <rPh sb="0" eb="5">
      <t>チョクセツカセツヒ</t>
    </rPh>
    <phoneticPr fontId="1"/>
  </si>
  <si>
    <t>器具更新費</t>
    <rPh sb="0" eb="5">
      <t>キグコウシンヒ</t>
    </rPh>
    <phoneticPr fontId="1"/>
  </si>
  <si>
    <t>第五中学校</t>
    <rPh sb="0" eb="5">
      <t>ダイゴチュウガッコウ</t>
    </rPh>
    <phoneticPr fontId="1"/>
  </si>
  <si>
    <t>第十小学校</t>
    <rPh sb="0" eb="5">
      <t>ダイジュウショウガッコウ</t>
    </rPh>
    <phoneticPr fontId="1"/>
  </si>
  <si>
    <t>合計</t>
    <rPh sb="0" eb="2">
      <t>ゴウケイ</t>
    </rPh>
    <phoneticPr fontId="1"/>
  </si>
  <si>
    <t>（第９号様式）施設別照明リスト　兼　電力削減量及び電力使用料金削減額算出表</t>
    <rPh sb="1" eb="2">
      <t>ダイ</t>
    </rPh>
    <rPh sb="3" eb="4">
      <t>ゴウ</t>
    </rPh>
    <rPh sb="4" eb="6">
      <t>ヨウシキ</t>
    </rPh>
    <rPh sb="7" eb="9">
      <t>シセツ</t>
    </rPh>
    <rPh sb="9" eb="10">
      <t>ベツ</t>
    </rPh>
    <rPh sb="10" eb="12">
      <t>ショウメイ</t>
    </rPh>
    <rPh sb="16" eb="17">
      <t>ケン</t>
    </rPh>
    <rPh sb="18" eb="20">
      <t>デンリョク</t>
    </rPh>
    <rPh sb="20" eb="22">
      <t>サクゲン</t>
    </rPh>
    <rPh sb="22" eb="23">
      <t>リョウ</t>
    </rPh>
    <rPh sb="23" eb="24">
      <t>オヨ</t>
    </rPh>
    <rPh sb="25" eb="27">
      <t>デンリョク</t>
    </rPh>
    <rPh sb="27" eb="29">
      <t>シヨウ</t>
    </rPh>
    <rPh sb="29" eb="31">
      <t>リョウキン</t>
    </rPh>
    <rPh sb="31" eb="33">
      <t>サクゲン</t>
    </rPh>
    <rPh sb="33" eb="34">
      <t>ガク</t>
    </rPh>
    <rPh sb="34" eb="36">
      <t>サンシュツ</t>
    </rPh>
    <rPh sb="36" eb="37">
      <t>ヒョウ</t>
    </rPh>
    <phoneticPr fontId="1"/>
  </si>
  <si>
    <t>プレイルーム2</t>
    <phoneticPr fontId="1"/>
  </si>
  <si>
    <t>階段下倉庫</t>
    <rPh sb="0" eb="2">
      <t>カイダン</t>
    </rPh>
    <rPh sb="2" eb="3">
      <t>シタ</t>
    </rPh>
    <rPh sb="3" eb="5">
      <t>ソウコ</t>
    </rPh>
    <phoneticPr fontId="1"/>
  </si>
  <si>
    <t>廊下側展示棚</t>
    <rPh sb="0" eb="2">
      <t>ロウカ</t>
    </rPh>
    <rPh sb="2" eb="3">
      <t>ガワ</t>
    </rPh>
    <rPh sb="3" eb="5">
      <t>テンジ</t>
    </rPh>
    <rPh sb="5" eb="6">
      <t>ダナ</t>
    </rPh>
    <phoneticPr fontId="1"/>
  </si>
  <si>
    <t>録音中・放送中</t>
    <rPh sb="0" eb="3">
      <t>ロクオンチュウ</t>
    </rPh>
    <rPh sb="4" eb="7">
      <t>ホウソウチュウ</t>
    </rPh>
    <phoneticPr fontId="1"/>
  </si>
  <si>
    <t>FHF32W</t>
    <phoneticPr fontId="1"/>
  </si>
  <si>
    <t>ガード付</t>
    <rPh sb="2" eb="3">
      <t>ツ</t>
    </rPh>
    <phoneticPr fontId="1"/>
  </si>
  <si>
    <t>サポート教室</t>
    <rPh sb="4" eb="6">
      <t>キョウシツ</t>
    </rPh>
    <phoneticPr fontId="1"/>
  </si>
  <si>
    <t>黒板灯・ガード付</t>
    <rPh sb="0" eb="2">
      <t>コクバン</t>
    </rPh>
    <rPh sb="2" eb="3">
      <t>トウ</t>
    </rPh>
    <rPh sb="7" eb="8">
      <t>ツ</t>
    </rPh>
    <phoneticPr fontId="1"/>
  </si>
  <si>
    <t>吊下げ</t>
  </si>
  <si>
    <t>直管型</t>
  </si>
  <si>
    <t>外部</t>
    <rPh sb="0" eb="2">
      <t>ガイブ</t>
    </rPh>
    <phoneticPr fontId="1"/>
  </si>
  <si>
    <t>片面</t>
    <rPh sb="0" eb="2">
      <t>カタメン</t>
    </rPh>
    <phoneticPr fontId="1"/>
  </si>
  <si>
    <t>応接室</t>
    <rPh sb="0" eb="3">
      <t>オウセツシツ</t>
    </rPh>
    <phoneticPr fontId="1"/>
  </si>
  <si>
    <t>給湯室</t>
    <rPh sb="0" eb="3">
      <t>キュウトウシツ</t>
    </rPh>
    <phoneticPr fontId="1"/>
  </si>
  <si>
    <t>両面</t>
    <rPh sb="0" eb="2">
      <t>リョウメン</t>
    </rPh>
    <phoneticPr fontId="1"/>
  </si>
  <si>
    <t>暗室</t>
    <rPh sb="0" eb="2">
      <t>アンシツ</t>
    </rPh>
    <phoneticPr fontId="1"/>
  </si>
  <si>
    <t>※：外部の照明は、防水型　／　誘導灯はすべて電源内蔵型</t>
    <rPh sb="2" eb="4">
      <t>ガイブ</t>
    </rPh>
    <rPh sb="5" eb="7">
      <t>ショウメイ</t>
    </rPh>
    <rPh sb="9" eb="11">
      <t>ボウスイ</t>
    </rPh>
    <rPh sb="11" eb="12">
      <t>ガタ</t>
    </rPh>
    <rPh sb="15" eb="18">
      <t>ユウドウトウ</t>
    </rPh>
    <rPh sb="22" eb="24">
      <t>デンゲン</t>
    </rPh>
    <rPh sb="24" eb="27">
      <t>ナイゾウガタ</t>
    </rPh>
    <phoneticPr fontId="1"/>
  </si>
  <si>
    <t>両面</t>
    <rPh sb="0" eb="2">
      <t>リャンメン</t>
    </rPh>
    <phoneticPr fontId="1"/>
  </si>
  <si>
    <t>合計</t>
  </si>
  <si>
    <t>※黄色に着色のセルに入力してください。表の最下段に直接工事費を算出するためのセルもあるので、忘れずに記入してください。</t>
    <rPh sb="1" eb="3">
      <t>キイロ</t>
    </rPh>
    <rPh sb="4" eb="6">
      <t>チャクショク</t>
    </rPh>
    <rPh sb="10" eb="12">
      <t>ニュウリョク</t>
    </rPh>
    <rPh sb="19" eb="20">
      <t>オモテ</t>
    </rPh>
    <rPh sb="21" eb="24">
      <t>サイカダン</t>
    </rPh>
    <rPh sb="25" eb="27">
      <t>チョクセツ</t>
    </rPh>
    <rPh sb="27" eb="30">
      <t>コウジヒ</t>
    </rPh>
    <rPh sb="31" eb="33">
      <t>サンシュツ</t>
    </rPh>
    <rPh sb="46" eb="47">
      <t>ワス</t>
    </rPh>
    <rPh sb="50" eb="52">
      <t>キニュウ</t>
    </rPh>
    <phoneticPr fontId="1"/>
  </si>
  <si>
    <t>外部・ガード付</t>
    <rPh sb="0" eb="2">
      <t>ガイブ</t>
    </rPh>
    <rPh sb="6" eb="7">
      <t>ツ</t>
    </rPh>
    <phoneticPr fontId="1"/>
  </si>
  <si>
    <t>備考（※）</t>
    <rPh sb="0" eb="2">
      <t>ビコウ</t>
    </rPh>
    <phoneticPr fontId="1"/>
  </si>
  <si>
    <t>普通教室3</t>
    <rPh sb="0" eb="2">
      <t>フツウ</t>
    </rPh>
    <rPh sb="2" eb="4">
      <t>キョウシツ</t>
    </rPh>
    <phoneticPr fontId="1"/>
  </si>
  <si>
    <t>給食受入室・配膳室</t>
    <rPh sb="0" eb="2">
      <t>キュウショク</t>
    </rPh>
    <rPh sb="2" eb="4">
      <t>ウケイレ</t>
    </rPh>
    <rPh sb="4" eb="5">
      <t>シツ</t>
    </rPh>
    <rPh sb="6" eb="9">
      <t>ハイゼンシツ</t>
    </rPh>
    <phoneticPr fontId="1"/>
  </si>
  <si>
    <t>資料室</t>
    <rPh sb="0" eb="2">
      <t>シリョウ</t>
    </rPh>
    <rPh sb="2" eb="3">
      <t>シツ</t>
    </rPh>
    <phoneticPr fontId="1"/>
  </si>
  <si>
    <t>男女更衣室</t>
    <rPh sb="0" eb="2">
      <t>ダンジョ</t>
    </rPh>
    <rPh sb="2" eb="5">
      <t>コウイシツ</t>
    </rPh>
    <phoneticPr fontId="1"/>
  </si>
  <si>
    <t>普通教室5</t>
    <rPh sb="0" eb="2">
      <t>フツウ</t>
    </rPh>
    <rPh sb="2" eb="4">
      <t>キョウシツ</t>
    </rPh>
    <phoneticPr fontId="1"/>
  </si>
  <si>
    <t>特別活動室1</t>
    <rPh sb="0" eb="2">
      <t>トクベツ</t>
    </rPh>
    <rPh sb="2" eb="4">
      <t>カツドウ</t>
    </rPh>
    <rPh sb="4" eb="5">
      <t>シツ</t>
    </rPh>
    <phoneticPr fontId="1"/>
  </si>
  <si>
    <t>特別活動室2</t>
    <rPh sb="0" eb="2">
      <t>トクベツ</t>
    </rPh>
    <rPh sb="2" eb="4">
      <t>カツドウ</t>
    </rPh>
    <rPh sb="4" eb="5">
      <t>シツ</t>
    </rPh>
    <phoneticPr fontId="1"/>
  </si>
  <si>
    <t>特別活動室3</t>
    <rPh sb="0" eb="2">
      <t>トクベツ</t>
    </rPh>
    <rPh sb="2" eb="4">
      <t>カツドウ</t>
    </rPh>
    <rPh sb="4" eb="5">
      <t>シツ</t>
    </rPh>
    <phoneticPr fontId="1"/>
  </si>
  <si>
    <t>特別活動室4</t>
    <rPh sb="0" eb="2">
      <t>トクベツ</t>
    </rPh>
    <rPh sb="2" eb="4">
      <t>カツドウ</t>
    </rPh>
    <rPh sb="4" eb="5">
      <t>シツ</t>
    </rPh>
    <phoneticPr fontId="1"/>
  </si>
  <si>
    <t>特別活動室5</t>
    <rPh sb="0" eb="2">
      <t>トクベツ</t>
    </rPh>
    <rPh sb="2" eb="4">
      <t>カツドウ</t>
    </rPh>
    <rPh sb="4" eb="5">
      <t>シツ</t>
    </rPh>
    <phoneticPr fontId="1"/>
  </si>
  <si>
    <t>シーリング</t>
    <phoneticPr fontId="1"/>
  </si>
  <si>
    <t>5W</t>
    <phoneticPr fontId="1"/>
  </si>
  <si>
    <t>外階段2-1</t>
    <rPh sb="0" eb="1">
      <t>ソト</t>
    </rPh>
    <rPh sb="1" eb="3">
      <t>カイダン</t>
    </rPh>
    <phoneticPr fontId="1"/>
  </si>
  <si>
    <t>外階段3-1</t>
    <rPh sb="0" eb="1">
      <t>ソト</t>
    </rPh>
    <rPh sb="1" eb="3">
      <t>カイダン</t>
    </rPh>
    <phoneticPr fontId="1"/>
  </si>
  <si>
    <t>外階段2-2</t>
    <rPh sb="0" eb="1">
      <t>ソト</t>
    </rPh>
    <rPh sb="1" eb="3">
      <t>カイダン</t>
    </rPh>
    <phoneticPr fontId="1"/>
  </si>
  <si>
    <t>普通教室12</t>
    <rPh sb="0" eb="2">
      <t>フツウ</t>
    </rPh>
    <rPh sb="2" eb="4">
      <t>キョウシツ</t>
    </rPh>
    <phoneticPr fontId="1"/>
  </si>
  <si>
    <t>外階段3-2</t>
    <rPh sb="0" eb="1">
      <t>ソト</t>
    </rPh>
    <rPh sb="1" eb="3">
      <t>カイダン</t>
    </rPh>
    <phoneticPr fontId="1"/>
  </si>
  <si>
    <t>階段室1-3</t>
    <rPh sb="0" eb="2">
      <t>カイダン</t>
    </rPh>
    <rPh sb="2" eb="3">
      <t>シツ</t>
    </rPh>
    <phoneticPr fontId="1"/>
  </si>
  <si>
    <t>学習室2</t>
    <rPh sb="0" eb="2">
      <t>ガクシュウ</t>
    </rPh>
    <rPh sb="2" eb="3">
      <t>シツ</t>
    </rPh>
    <phoneticPr fontId="1"/>
  </si>
  <si>
    <t>教材室3</t>
    <rPh sb="0" eb="2">
      <t>キョウザイ</t>
    </rPh>
    <rPh sb="2" eb="3">
      <t>シツ</t>
    </rPh>
    <phoneticPr fontId="1"/>
  </si>
  <si>
    <t>教材室4</t>
    <rPh sb="0" eb="2">
      <t>キョウザイ</t>
    </rPh>
    <rPh sb="2" eb="3">
      <t>シツ</t>
    </rPh>
    <phoneticPr fontId="1"/>
  </si>
  <si>
    <t>階段室2-3</t>
    <rPh sb="0" eb="2">
      <t>カイダン</t>
    </rPh>
    <rPh sb="2" eb="3">
      <t>シツ</t>
    </rPh>
    <phoneticPr fontId="1"/>
  </si>
  <si>
    <t>外階段2-3</t>
    <rPh sb="0" eb="1">
      <t>ソト</t>
    </rPh>
    <rPh sb="1" eb="3">
      <t>カイダン</t>
    </rPh>
    <phoneticPr fontId="1"/>
  </si>
  <si>
    <t>階段室2-R</t>
    <rPh sb="0" eb="2">
      <t>カイダン</t>
    </rPh>
    <rPh sb="2" eb="3">
      <t>シツ</t>
    </rPh>
    <phoneticPr fontId="1"/>
  </si>
  <si>
    <t>外階段3-3</t>
    <rPh sb="0" eb="1">
      <t>ソト</t>
    </rPh>
    <rPh sb="1" eb="3">
      <t>カイダン</t>
    </rPh>
    <phoneticPr fontId="1"/>
  </si>
  <si>
    <t>学習室1</t>
    <rPh sb="0" eb="2">
      <t>ガクシュウ</t>
    </rPh>
    <rPh sb="2" eb="3">
      <t>シツ</t>
    </rPh>
    <phoneticPr fontId="1"/>
  </si>
  <si>
    <t>IL150W</t>
    <phoneticPr fontId="1"/>
  </si>
  <si>
    <t>FCL30W</t>
    <phoneticPr fontId="1"/>
  </si>
  <si>
    <t>屋外トイレ</t>
    <rPh sb="0" eb="2">
      <t>オクガイ</t>
    </rPh>
    <phoneticPr fontId="1"/>
  </si>
  <si>
    <t>学習室3</t>
    <rPh sb="0" eb="2">
      <t>ガクシュウ</t>
    </rPh>
    <rPh sb="2" eb="3">
      <t>シツ</t>
    </rPh>
    <phoneticPr fontId="1"/>
  </si>
  <si>
    <t>P列の器具数については、既設の器具数と同数を想定していますが、変更することも可能です。ただし、別紙仕様書に記載の照度基準を満たす必要があります。</t>
    <rPh sb="1" eb="2">
      <t>レツ</t>
    </rPh>
    <rPh sb="3" eb="6">
      <t>キグスウ</t>
    </rPh>
    <rPh sb="12" eb="14">
      <t>キセツ</t>
    </rPh>
    <rPh sb="15" eb="19">
      <t>キグ</t>
    </rPh>
    <rPh sb="19" eb="21">
      <t>ドウスウ</t>
    </rPh>
    <rPh sb="22" eb="24">
      <t>ソウテイ</t>
    </rPh>
    <rPh sb="31" eb="33">
      <t>ヘンコウ</t>
    </rPh>
    <rPh sb="38" eb="40">
      <t>カノウ</t>
    </rPh>
    <rPh sb="47" eb="49">
      <t>ベッシ</t>
    </rPh>
    <rPh sb="49" eb="52">
      <t>シヨウショ</t>
    </rPh>
    <rPh sb="53" eb="55">
      <t>キサイ</t>
    </rPh>
    <rPh sb="56" eb="58">
      <t>ショウド</t>
    </rPh>
    <rPh sb="58" eb="60">
      <t>キジュン</t>
    </rPh>
    <rPh sb="61" eb="62">
      <t>ミ</t>
    </rPh>
    <rPh sb="64" eb="66">
      <t>ヒツヨウ</t>
    </rPh>
    <phoneticPr fontId="1"/>
  </si>
  <si>
    <t>P列の器具数については、既設の器具数と同数を基本としていますが、変更することも可能です。ただし、別紙仕様書に記載の照度基準を満たす必要があります。</t>
    <rPh sb="1" eb="2">
      <t>レツ</t>
    </rPh>
    <rPh sb="3" eb="6">
      <t>キグスウ</t>
    </rPh>
    <rPh sb="12" eb="14">
      <t>キセツ</t>
    </rPh>
    <rPh sb="15" eb="19">
      <t>キグ</t>
    </rPh>
    <rPh sb="19" eb="21">
      <t>ドウスウ</t>
    </rPh>
    <rPh sb="22" eb="24">
      <t>キホン</t>
    </rPh>
    <rPh sb="32" eb="34">
      <t>ヘンコウ</t>
    </rPh>
    <rPh sb="39" eb="41">
      <t>カノウ</t>
    </rPh>
    <rPh sb="48" eb="50">
      <t>ベッシ</t>
    </rPh>
    <rPh sb="50" eb="53">
      <t>シヨウショ</t>
    </rPh>
    <rPh sb="54" eb="56">
      <t>キサイ</t>
    </rPh>
    <rPh sb="57" eb="59">
      <t>ショウド</t>
    </rPh>
    <rPh sb="59" eb="61">
      <t>キジュン</t>
    </rPh>
    <rPh sb="62" eb="63">
      <t>ミ</t>
    </rPh>
    <rPh sb="65" eb="67">
      <t>ヒツヨウ</t>
    </rPh>
    <phoneticPr fontId="1"/>
  </si>
  <si>
    <t>階段室1-1北</t>
    <rPh sb="0" eb="2">
      <t>カイダン</t>
    </rPh>
    <rPh sb="2" eb="3">
      <t>シツ</t>
    </rPh>
    <rPh sb="6" eb="7">
      <t>キタ</t>
    </rPh>
    <phoneticPr fontId="1"/>
  </si>
  <si>
    <t>階段室1-1南</t>
    <rPh sb="0" eb="2">
      <t>カイダン</t>
    </rPh>
    <rPh sb="2" eb="3">
      <t>シツ</t>
    </rPh>
    <rPh sb="6" eb="7">
      <t>ミナミ</t>
    </rPh>
    <phoneticPr fontId="1"/>
  </si>
  <si>
    <t>外階段1</t>
    <rPh sb="0" eb="1">
      <t>ソト</t>
    </rPh>
    <rPh sb="1" eb="3">
      <t>カイダン</t>
    </rPh>
    <phoneticPr fontId="1"/>
  </si>
  <si>
    <t>階段室1-2北</t>
    <rPh sb="0" eb="2">
      <t>カイダン</t>
    </rPh>
    <rPh sb="2" eb="3">
      <t>シツ</t>
    </rPh>
    <rPh sb="6" eb="7">
      <t>キタ</t>
    </rPh>
    <phoneticPr fontId="1"/>
  </si>
  <si>
    <t>階段室1-2南</t>
    <rPh sb="0" eb="2">
      <t>カイダン</t>
    </rPh>
    <rPh sb="2" eb="3">
      <t>シツ</t>
    </rPh>
    <rPh sb="6" eb="7">
      <t>ミナミ</t>
    </rPh>
    <phoneticPr fontId="1"/>
  </si>
  <si>
    <t>階段室1-3北</t>
    <rPh sb="0" eb="2">
      <t>カイダン</t>
    </rPh>
    <rPh sb="2" eb="3">
      <t>シツ</t>
    </rPh>
    <rPh sb="6" eb="7">
      <t>キタ</t>
    </rPh>
    <phoneticPr fontId="1"/>
  </si>
  <si>
    <t>階段室1-3南</t>
    <rPh sb="0" eb="2">
      <t>カイダン</t>
    </rPh>
    <rPh sb="2" eb="3">
      <t>シツ</t>
    </rPh>
    <rPh sb="6" eb="7">
      <t>ミナミ</t>
    </rPh>
    <phoneticPr fontId="1"/>
  </si>
  <si>
    <t>階段室1-R</t>
    <rPh sb="0" eb="2">
      <t>カイダン</t>
    </rPh>
    <rPh sb="2" eb="3">
      <t>シツ</t>
    </rPh>
    <phoneticPr fontId="1"/>
  </si>
  <si>
    <t>（音楽準備室2）</t>
    <rPh sb="1" eb="3">
      <t>オンガク</t>
    </rPh>
    <rPh sb="3" eb="6">
      <t>ジュンビシツ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</si>
</sst>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2" fillId="0" borderId="3" xfId="1" applyFont="1" applyBorder="1" applyAlignment="1">
      <alignment horizontal="right" vertical="center"/>
    </xf>
    <xf numFmtId="38" fontId="2" fillId="0" borderId="3" xfId="1" quotePrefix="1" applyFont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38" fontId="2" fillId="0" borderId="3" xfId="0" applyNumberFormat="1" applyFont="1" applyBorder="1" applyAlignment="1">
      <alignment vertical="center"/>
    </xf>
    <xf numFmtId="11" fontId="2" fillId="0" borderId="3" xfId="0" quotePrefix="1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vertical="center" wrapText="1"/>
    </xf>
    <xf numFmtId="38" fontId="2" fillId="0" borderId="5" xfId="0" applyNumberFormat="1" applyFont="1" applyBorder="1" applyAlignment="1">
      <alignment vertical="center"/>
    </xf>
    <xf numFmtId="0" fontId="2" fillId="8" borderId="0" xfId="0" applyFont="1" applyFill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4" fillId="0" borderId="3" xfId="1" applyFont="1" applyBorder="1" applyAlignment="1">
      <alignment vertical="center" wrapText="1"/>
    </xf>
    <xf numFmtId="38" fontId="2" fillId="0" borderId="11" xfId="1" applyFont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38" fontId="2" fillId="2" borderId="0" xfId="1" applyFont="1" applyFill="1" applyAlignment="1">
      <alignment vertical="center"/>
    </xf>
    <xf numFmtId="38" fontId="2" fillId="2" borderId="3" xfId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8" fontId="2" fillId="0" borderId="7" xfId="0" applyNumberFormat="1" applyFont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8" fontId="2" fillId="4" borderId="3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4" borderId="7" xfId="0" applyNumberFormat="1" applyFont="1" applyFill="1" applyBorder="1" applyAlignment="1">
      <alignment vertical="center"/>
    </xf>
    <xf numFmtId="38" fontId="2" fillId="6" borderId="7" xfId="0" applyNumberFormat="1" applyFont="1" applyFill="1" applyBorder="1" applyAlignment="1">
      <alignment vertical="center"/>
    </xf>
    <xf numFmtId="38" fontId="2" fillId="5" borderId="7" xfId="0" applyNumberFormat="1" applyFont="1" applyFill="1" applyBorder="1" applyAlignment="1">
      <alignment vertical="center"/>
    </xf>
    <xf numFmtId="38" fontId="2" fillId="7" borderId="7" xfId="0" applyNumberFormat="1" applyFont="1" applyFill="1" applyBorder="1" applyAlignment="1">
      <alignment vertical="center"/>
    </xf>
    <xf numFmtId="38" fontId="2" fillId="3" borderId="7" xfId="0" applyNumberFormat="1" applyFont="1" applyFill="1" applyBorder="1" applyAlignment="1">
      <alignment vertical="center"/>
    </xf>
    <xf numFmtId="38" fontId="2" fillId="9" borderId="7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0" fontId="2" fillId="2" borderId="27" xfId="0" applyFont="1" applyFill="1" applyBorder="1" applyAlignment="1">
      <alignment vertical="center"/>
    </xf>
    <xf numFmtId="38" fontId="2" fillId="2" borderId="27" xfId="1" applyFont="1" applyFill="1" applyBorder="1" applyAlignment="1">
      <alignment vertical="center"/>
    </xf>
    <xf numFmtId="38" fontId="2" fillId="0" borderId="11" xfId="1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1" xfId="1" applyFont="1" applyBorder="1" applyAlignment="1">
      <alignment horizontal="left" vertical="center"/>
    </xf>
    <xf numFmtId="38" fontId="2" fillId="0" borderId="11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A095-420D-44EC-A277-BE29B2E872B0}">
  <sheetPr>
    <pageSetUpPr fitToPage="1"/>
  </sheetPr>
  <dimension ref="A1:X543"/>
  <sheetViews>
    <sheetView tabSelected="1" view="pageBreakPreview" zoomScale="80" zoomScaleNormal="70" zoomScaleSheetLayoutView="80" workbookViewId="0"/>
  </sheetViews>
  <sheetFormatPr defaultRowHeight="18" customHeight="1"/>
  <cols>
    <col min="1" max="1" width="3.5" style="1" customWidth="1"/>
    <col min="2" max="2" width="16.375" style="1" customWidth="1"/>
    <col min="3" max="3" width="11.375" style="1" customWidth="1"/>
    <col min="4" max="4" width="10" style="1" customWidth="1"/>
    <col min="5" max="5" width="13.625" style="3" customWidth="1"/>
    <col min="6" max="6" width="9" style="2" customWidth="1"/>
    <col min="7" max="7" width="9" style="1" customWidth="1"/>
    <col min="8" max="8" width="7.25" style="1" customWidth="1"/>
    <col min="9" max="11" width="9" style="1"/>
    <col min="12" max="12" width="10" style="1" customWidth="1"/>
    <col min="13" max="13" width="16.375" style="40" customWidth="1"/>
    <col min="14" max="14" width="7.25" style="1" customWidth="1"/>
    <col min="15" max="15" width="8" style="40" customWidth="1"/>
    <col min="16" max="19" width="9" style="1"/>
    <col min="20" max="20" width="10.125" style="1" customWidth="1"/>
    <col min="21" max="21" width="9" style="42"/>
    <col min="22" max="22" width="9" style="4"/>
    <col min="23" max="23" width="9" style="42"/>
    <col min="24" max="24" width="10" style="4" customWidth="1"/>
    <col min="25" max="16384" width="9" style="1"/>
  </cols>
  <sheetData>
    <row r="1" spans="1:24" ht="18" customHeight="1">
      <c r="A1" s="18" t="s">
        <v>230</v>
      </c>
      <c r="H1" s="1" t="s">
        <v>250</v>
      </c>
      <c r="M1" s="1"/>
      <c r="O1" s="1"/>
      <c r="U1" s="45"/>
      <c r="V1" s="45"/>
      <c r="W1" s="45"/>
      <c r="X1" s="45"/>
    </row>
    <row r="2" spans="1:24" ht="18" customHeight="1" thickBot="1">
      <c r="A2" s="1" t="s">
        <v>228</v>
      </c>
      <c r="H2" s="1" t="s">
        <v>284</v>
      </c>
      <c r="M2" s="1"/>
      <c r="O2" s="1"/>
      <c r="U2" s="45"/>
      <c r="V2" s="45"/>
      <c r="W2" s="45"/>
      <c r="X2" s="45"/>
    </row>
    <row r="3" spans="1:24" ht="18" customHeight="1">
      <c r="A3" s="118" t="s">
        <v>221</v>
      </c>
      <c r="B3" s="119"/>
      <c r="C3" s="101">
        <v>23.001117754890753</v>
      </c>
      <c r="M3" s="1"/>
      <c r="O3" s="1"/>
      <c r="U3" s="45"/>
      <c r="V3" s="45"/>
      <c r="W3" s="45"/>
      <c r="X3" s="46"/>
    </row>
    <row r="4" spans="1:24" ht="24" customHeight="1">
      <c r="A4" s="128" t="s">
        <v>205</v>
      </c>
      <c r="B4" s="129"/>
      <c r="C4" s="127" t="s">
        <v>219</v>
      </c>
      <c r="D4" s="127"/>
      <c r="E4" s="127"/>
      <c r="F4" s="127"/>
      <c r="G4" s="127"/>
      <c r="H4" s="127"/>
      <c r="I4" s="127"/>
      <c r="J4" s="127"/>
      <c r="K4" s="127"/>
      <c r="L4" s="127"/>
      <c r="M4" s="127" t="s">
        <v>214</v>
      </c>
      <c r="N4" s="127"/>
      <c r="O4" s="127"/>
      <c r="P4" s="127"/>
      <c r="Q4" s="127"/>
      <c r="R4" s="127"/>
      <c r="S4" s="127"/>
      <c r="T4" s="127"/>
      <c r="U4" s="120" t="s">
        <v>226</v>
      </c>
      <c r="V4" s="120"/>
      <c r="W4" s="120"/>
      <c r="X4" s="121"/>
    </row>
    <row r="5" spans="1:24" ht="24" customHeight="1">
      <c r="A5" s="130"/>
      <c r="B5" s="131"/>
      <c r="C5" s="126" t="s">
        <v>209</v>
      </c>
      <c r="D5" s="126"/>
      <c r="E5" s="126"/>
      <c r="F5" s="126"/>
      <c r="G5" s="126" t="s">
        <v>0</v>
      </c>
      <c r="H5" s="126" t="s">
        <v>1</v>
      </c>
      <c r="I5" s="125" t="s">
        <v>172</v>
      </c>
      <c r="J5" s="125" t="s">
        <v>171</v>
      </c>
      <c r="K5" s="126" t="s">
        <v>215</v>
      </c>
      <c r="L5" s="126"/>
      <c r="M5" s="126" t="s">
        <v>192</v>
      </c>
      <c r="N5" s="126" t="s">
        <v>193</v>
      </c>
      <c r="O5" s="125" t="s">
        <v>195</v>
      </c>
      <c r="P5" s="125" t="s">
        <v>199</v>
      </c>
      <c r="Q5" s="126" t="s">
        <v>215</v>
      </c>
      <c r="R5" s="126"/>
      <c r="S5" s="10"/>
      <c r="T5" s="10"/>
      <c r="U5" s="122" t="s">
        <v>217</v>
      </c>
      <c r="V5" s="122"/>
      <c r="W5" s="123" t="s">
        <v>203</v>
      </c>
      <c r="X5" s="124" t="s">
        <v>222</v>
      </c>
    </row>
    <row r="6" spans="1:24" ht="26.25" customHeight="1">
      <c r="A6" s="130"/>
      <c r="B6" s="131"/>
      <c r="C6" s="126"/>
      <c r="D6" s="126"/>
      <c r="E6" s="126"/>
      <c r="F6" s="126"/>
      <c r="G6" s="126"/>
      <c r="H6" s="126"/>
      <c r="I6" s="125"/>
      <c r="J6" s="125"/>
      <c r="K6" s="24" t="s">
        <v>183</v>
      </c>
      <c r="L6" s="24" t="s">
        <v>184</v>
      </c>
      <c r="M6" s="126"/>
      <c r="N6" s="126"/>
      <c r="O6" s="125"/>
      <c r="P6" s="125"/>
      <c r="Q6" s="24" t="s">
        <v>194</v>
      </c>
      <c r="R6" s="24" t="s">
        <v>196</v>
      </c>
      <c r="S6" s="24" t="s">
        <v>197</v>
      </c>
      <c r="T6" s="24" t="s">
        <v>198</v>
      </c>
      <c r="U6" s="76" t="s">
        <v>200</v>
      </c>
      <c r="V6" s="76" t="s">
        <v>201</v>
      </c>
      <c r="W6" s="122"/>
      <c r="X6" s="124"/>
    </row>
    <row r="7" spans="1:24" ht="26.25" customHeight="1">
      <c r="A7" s="132"/>
      <c r="B7" s="133"/>
      <c r="C7" s="10" t="s">
        <v>207</v>
      </c>
      <c r="D7" s="75" t="s">
        <v>208</v>
      </c>
      <c r="E7" s="75" t="s">
        <v>252</v>
      </c>
      <c r="F7" s="75" t="s">
        <v>210</v>
      </c>
      <c r="G7" s="75"/>
      <c r="H7" s="75"/>
      <c r="I7" s="29"/>
      <c r="J7" s="29"/>
      <c r="K7" s="37">
        <f>SUM(K10:K223)</f>
        <v>55608.748999999931</v>
      </c>
      <c r="L7" s="37">
        <f>SUM(L10:L223)</f>
        <v>1278982.2360077244</v>
      </c>
      <c r="M7" s="10"/>
      <c r="N7" s="10"/>
      <c r="O7" s="10"/>
      <c r="P7" s="10"/>
      <c r="Q7" s="10">
        <f>SUM(Q10:Q223)</f>
        <v>0</v>
      </c>
      <c r="R7" s="10">
        <f>SUM(R10:R223)</f>
        <v>0</v>
      </c>
      <c r="S7" s="74">
        <f>SUM(S10:S223)</f>
        <v>55608.748999999931</v>
      </c>
      <c r="T7" s="74">
        <f>SUM(T10:T223)</f>
        <v>1278982.2360077244</v>
      </c>
      <c r="U7" s="35"/>
      <c r="V7" s="35"/>
      <c r="W7" s="35"/>
      <c r="X7" s="47">
        <f>SUM(X9:X223)</f>
        <v>10000</v>
      </c>
    </row>
    <row r="8" spans="1:24" ht="18" customHeight="1">
      <c r="A8" s="49" t="s">
        <v>83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1"/>
    </row>
    <row r="9" spans="1:24" ht="18" customHeight="1">
      <c r="A9" s="80" t="s">
        <v>24</v>
      </c>
      <c r="B9" s="81"/>
      <c r="C9" s="81"/>
      <c r="D9" s="83"/>
      <c r="E9" s="82"/>
      <c r="F9" s="83"/>
      <c r="G9" s="83"/>
      <c r="H9" s="83"/>
      <c r="I9" s="84"/>
      <c r="J9" s="84"/>
      <c r="K9" s="84"/>
      <c r="L9" s="84"/>
      <c r="M9" s="81"/>
      <c r="N9" s="81"/>
      <c r="O9" s="81"/>
      <c r="P9" s="81"/>
      <c r="Q9" s="81"/>
      <c r="R9" s="81"/>
      <c r="S9" s="81"/>
      <c r="T9" s="81"/>
      <c r="U9" s="98"/>
      <c r="V9" s="98"/>
      <c r="W9" s="98"/>
      <c r="X9" s="89"/>
    </row>
    <row r="10" spans="1:24" ht="18" customHeight="1">
      <c r="A10" s="77"/>
      <c r="B10" s="10" t="s">
        <v>25</v>
      </c>
      <c r="C10" s="10" t="s">
        <v>8</v>
      </c>
      <c r="D10" s="10" t="s">
        <v>2</v>
      </c>
      <c r="E10" s="11"/>
      <c r="F10" s="15" t="s">
        <v>169</v>
      </c>
      <c r="G10" s="15">
        <v>2</v>
      </c>
      <c r="H10" s="15">
        <v>9</v>
      </c>
      <c r="I10" s="19">
        <v>42</v>
      </c>
      <c r="J10" s="19">
        <v>1470</v>
      </c>
      <c r="K10" s="19">
        <f>(G10*H10*I10*J10)/1000</f>
        <v>1111.32</v>
      </c>
      <c r="L10" s="19">
        <f>K10*$C$3</f>
        <v>25561.60218336519</v>
      </c>
      <c r="M10" s="12"/>
      <c r="N10" s="25">
        <f>H10</f>
        <v>9</v>
      </c>
      <c r="O10" s="12"/>
      <c r="P10" s="25">
        <f>J10</f>
        <v>1470</v>
      </c>
      <c r="Q10" s="25">
        <f>N10*O10*P10</f>
        <v>0</v>
      </c>
      <c r="R10" s="10">
        <f>$C$3*Q10</f>
        <v>0</v>
      </c>
      <c r="S10" s="25">
        <f>K10-Q10</f>
        <v>1111.32</v>
      </c>
      <c r="T10" s="25">
        <f>L10-R10</f>
        <v>25561.60218336519</v>
      </c>
      <c r="U10" s="43">
        <v>1000</v>
      </c>
      <c r="V10" s="28">
        <f>N10*U10</f>
        <v>9000</v>
      </c>
      <c r="W10" s="43">
        <v>1000</v>
      </c>
      <c r="X10" s="32">
        <f>V10+W10</f>
        <v>10000</v>
      </c>
    </row>
    <row r="11" spans="1:24" ht="18" customHeight="1">
      <c r="A11" s="77"/>
      <c r="B11" s="10" t="s">
        <v>115</v>
      </c>
      <c r="C11" s="10" t="s">
        <v>8</v>
      </c>
      <c r="D11" s="10" t="s">
        <v>2</v>
      </c>
      <c r="E11" s="11"/>
      <c r="F11" s="15" t="s">
        <v>169</v>
      </c>
      <c r="G11" s="15">
        <v>2</v>
      </c>
      <c r="H11" s="15">
        <v>6</v>
      </c>
      <c r="I11" s="19">
        <v>42</v>
      </c>
      <c r="J11" s="19">
        <v>210</v>
      </c>
      <c r="K11" s="19">
        <f t="shared" ref="K11:K67" si="0">(G11*H11*I11*J11)/1000</f>
        <v>105.84</v>
      </c>
      <c r="L11" s="19">
        <f t="shared" ref="L11:L67" si="1">K11*$C$3</f>
        <v>2434.4383031776374</v>
      </c>
      <c r="M11" s="12"/>
      <c r="N11" s="25">
        <f t="shared" ref="N11:N67" si="2">H11</f>
        <v>6</v>
      </c>
      <c r="O11" s="12"/>
      <c r="P11" s="25">
        <f t="shared" ref="P11:P67" si="3">J11</f>
        <v>210</v>
      </c>
      <c r="Q11" s="25">
        <f t="shared" ref="Q11:Q39" si="4">N11*O11*P11</f>
        <v>0</v>
      </c>
      <c r="R11" s="10">
        <f t="shared" ref="R11:R67" si="5">$C$3*Q11</f>
        <v>0</v>
      </c>
      <c r="S11" s="25">
        <f t="shared" ref="S11:S67" si="6">K11-Q11</f>
        <v>105.84</v>
      </c>
      <c r="T11" s="25">
        <f t="shared" ref="T11:T67" si="7">L11-R11</f>
        <v>2434.4383031776374</v>
      </c>
      <c r="U11" s="43"/>
      <c r="V11" s="28">
        <f t="shared" ref="V11:V67" si="8">N11*U11</f>
        <v>0</v>
      </c>
      <c r="W11" s="43"/>
      <c r="X11" s="32">
        <f t="shared" ref="X11:X67" si="9">V11+W11</f>
        <v>0</v>
      </c>
    </row>
    <row r="12" spans="1:24" ht="18" customHeight="1">
      <c r="A12" s="77"/>
      <c r="B12" s="10"/>
      <c r="C12" s="10" t="s">
        <v>8</v>
      </c>
      <c r="D12" s="10" t="s">
        <v>2</v>
      </c>
      <c r="E12" s="11"/>
      <c r="F12" s="15" t="s">
        <v>169</v>
      </c>
      <c r="G12" s="15">
        <v>1</v>
      </c>
      <c r="H12" s="15">
        <v>2</v>
      </c>
      <c r="I12" s="19">
        <v>42</v>
      </c>
      <c r="J12" s="19">
        <v>210</v>
      </c>
      <c r="K12" s="19">
        <f t="shared" si="0"/>
        <v>17.64</v>
      </c>
      <c r="L12" s="19">
        <f t="shared" si="1"/>
        <v>405.73971719627292</v>
      </c>
      <c r="M12" s="12"/>
      <c r="N12" s="25">
        <f t="shared" si="2"/>
        <v>2</v>
      </c>
      <c r="O12" s="12"/>
      <c r="P12" s="25">
        <f t="shared" si="3"/>
        <v>210</v>
      </c>
      <c r="Q12" s="25">
        <f t="shared" si="4"/>
        <v>0</v>
      </c>
      <c r="R12" s="10">
        <f t="shared" si="5"/>
        <v>0</v>
      </c>
      <c r="S12" s="25">
        <f t="shared" si="6"/>
        <v>17.64</v>
      </c>
      <c r="T12" s="25">
        <f t="shared" si="7"/>
        <v>405.73971719627292</v>
      </c>
      <c r="U12" s="43"/>
      <c r="V12" s="28">
        <f t="shared" si="8"/>
        <v>0</v>
      </c>
      <c r="W12" s="43"/>
      <c r="X12" s="32">
        <f t="shared" si="9"/>
        <v>0</v>
      </c>
    </row>
    <row r="13" spans="1:24" ht="18" customHeight="1">
      <c r="A13" s="77"/>
      <c r="B13" s="10" t="s">
        <v>32</v>
      </c>
      <c r="C13" s="10" t="s">
        <v>7</v>
      </c>
      <c r="D13" s="10" t="s">
        <v>2</v>
      </c>
      <c r="E13" s="11"/>
      <c r="F13" s="15" t="s">
        <v>169</v>
      </c>
      <c r="G13" s="15">
        <v>2</v>
      </c>
      <c r="H13" s="15">
        <v>3</v>
      </c>
      <c r="I13" s="19">
        <v>42</v>
      </c>
      <c r="J13" s="19">
        <v>240</v>
      </c>
      <c r="K13" s="19">
        <f t="shared" si="0"/>
        <v>60.48</v>
      </c>
      <c r="L13" s="19">
        <f t="shared" si="1"/>
        <v>1391.1076018157926</v>
      </c>
      <c r="M13" s="12"/>
      <c r="N13" s="25">
        <f t="shared" si="2"/>
        <v>3</v>
      </c>
      <c r="O13" s="12"/>
      <c r="P13" s="25">
        <f t="shared" si="3"/>
        <v>240</v>
      </c>
      <c r="Q13" s="25">
        <f t="shared" si="4"/>
        <v>0</v>
      </c>
      <c r="R13" s="10">
        <f t="shared" si="5"/>
        <v>0</v>
      </c>
      <c r="S13" s="25">
        <f t="shared" si="6"/>
        <v>60.48</v>
      </c>
      <c r="T13" s="25">
        <f t="shared" si="7"/>
        <v>1391.1076018157926</v>
      </c>
      <c r="U13" s="43"/>
      <c r="V13" s="28">
        <f t="shared" si="8"/>
        <v>0</v>
      </c>
      <c r="W13" s="43"/>
      <c r="X13" s="32">
        <f t="shared" si="9"/>
        <v>0</v>
      </c>
    </row>
    <row r="14" spans="1:24" ht="18" customHeight="1">
      <c r="A14" s="77"/>
      <c r="B14" s="10" t="s">
        <v>26</v>
      </c>
      <c r="C14" s="10" t="s">
        <v>7</v>
      </c>
      <c r="D14" s="10" t="s">
        <v>2</v>
      </c>
      <c r="E14" s="11"/>
      <c r="F14" s="15" t="s">
        <v>169</v>
      </c>
      <c r="G14" s="15">
        <v>2</v>
      </c>
      <c r="H14" s="15">
        <v>6</v>
      </c>
      <c r="I14" s="19">
        <v>42</v>
      </c>
      <c r="J14" s="19">
        <v>420</v>
      </c>
      <c r="K14" s="19">
        <f t="shared" si="0"/>
        <v>211.68</v>
      </c>
      <c r="L14" s="19">
        <f t="shared" si="1"/>
        <v>4868.8766063552748</v>
      </c>
      <c r="M14" s="12"/>
      <c r="N14" s="25">
        <f t="shared" si="2"/>
        <v>6</v>
      </c>
      <c r="O14" s="12"/>
      <c r="P14" s="25">
        <f t="shared" si="3"/>
        <v>420</v>
      </c>
      <c r="Q14" s="25">
        <f t="shared" si="4"/>
        <v>0</v>
      </c>
      <c r="R14" s="10">
        <f t="shared" si="5"/>
        <v>0</v>
      </c>
      <c r="S14" s="25">
        <f t="shared" si="6"/>
        <v>211.68</v>
      </c>
      <c r="T14" s="25">
        <f t="shared" si="7"/>
        <v>4868.8766063552748</v>
      </c>
      <c r="U14" s="43"/>
      <c r="V14" s="28">
        <f t="shared" si="8"/>
        <v>0</v>
      </c>
      <c r="W14" s="43"/>
      <c r="X14" s="32">
        <f t="shared" si="9"/>
        <v>0</v>
      </c>
    </row>
    <row r="15" spans="1:24" ht="18" customHeight="1">
      <c r="A15" s="77"/>
      <c r="B15" s="10"/>
      <c r="C15" s="10" t="s">
        <v>7</v>
      </c>
      <c r="D15" s="10" t="s">
        <v>2</v>
      </c>
      <c r="E15" s="11" t="s">
        <v>91</v>
      </c>
      <c r="F15" s="15" t="s">
        <v>169</v>
      </c>
      <c r="G15" s="15">
        <v>2</v>
      </c>
      <c r="H15" s="15">
        <v>3</v>
      </c>
      <c r="I15" s="19">
        <v>42</v>
      </c>
      <c r="J15" s="19">
        <v>420</v>
      </c>
      <c r="K15" s="19">
        <f t="shared" si="0"/>
        <v>105.84</v>
      </c>
      <c r="L15" s="19">
        <f t="shared" si="1"/>
        <v>2434.4383031776374</v>
      </c>
      <c r="M15" s="12"/>
      <c r="N15" s="25">
        <f t="shared" si="2"/>
        <v>3</v>
      </c>
      <c r="O15" s="12"/>
      <c r="P15" s="25">
        <f t="shared" si="3"/>
        <v>420</v>
      </c>
      <c r="Q15" s="25">
        <f t="shared" si="4"/>
        <v>0</v>
      </c>
      <c r="R15" s="10">
        <f t="shared" si="5"/>
        <v>0</v>
      </c>
      <c r="S15" s="25">
        <f t="shared" si="6"/>
        <v>105.84</v>
      </c>
      <c r="T15" s="25">
        <f t="shared" si="7"/>
        <v>2434.4383031776374</v>
      </c>
      <c r="U15" s="43"/>
      <c r="V15" s="28">
        <f t="shared" si="8"/>
        <v>0</v>
      </c>
      <c r="W15" s="43"/>
      <c r="X15" s="32">
        <f t="shared" si="9"/>
        <v>0</v>
      </c>
    </row>
    <row r="16" spans="1:24" ht="18" customHeight="1">
      <c r="A16" s="77"/>
      <c r="B16" s="10" t="s">
        <v>132</v>
      </c>
      <c r="C16" s="10" t="s">
        <v>8</v>
      </c>
      <c r="D16" s="10" t="s">
        <v>2</v>
      </c>
      <c r="E16" s="11"/>
      <c r="F16" s="15" t="s">
        <v>169</v>
      </c>
      <c r="G16" s="15">
        <v>2</v>
      </c>
      <c r="H16" s="15">
        <v>6</v>
      </c>
      <c r="I16" s="19">
        <v>42</v>
      </c>
      <c r="J16" s="19">
        <v>210</v>
      </c>
      <c r="K16" s="19">
        <f t="shared" si="0"/>
        <v>105.84</v>
      </c>
      <c r="L16" s="19">
        <f t="shared" si="1"/>
        <v>2434.4383031776374</v>
      </c>
      <c r="M16" s="12"/>
      <c r="N16" s="25">
        <f t="shared" si="2"/>
        <v>6</v>
      </c>
      <c r="O16" s="12"/>
      <c r="P16" s="25">
        <f t="shared" si="3"/>
        <v>210</v>
      </c>
      <c r="Q16" s="25">
        <f t="shared" si="4"/>
        <v>0</v>
      </c>
      <c r="R16" s="10">
        <f t="shared" si="5"/>
        <v>0</v>
      </c>
      <c r="S16" s="25">
        <f t="shared" si="6"/>
        <v>105.84</v>
      </c>
      <c r="T16" s="25">
        <f t="shared" si="7"/>
        <v>2434.4383031776374</v>
      </c>
      <c r="U16" s="43"/>
      <c r="V16" s="28">
        <f t="shared" si="8"/>
        <v>0</v>
      </c>
      <c r="W16" s="43"/>
      <c r="X16" s="32">
        <f t="shared" si="9"/>
        <v>0</v>
      </c>
    </row>
    <row r="17" spans="1:24" ht="18" customHeight="1">
      <c r="A17" s="77"/>
      <c r="B17" s="10"/>
      <c r="C17" s="10" t="s">
        <v>8</v>
      </c>
      <c r="D17" s="10" t="s">
        <v>2</v>
      </c>
      <c r="E17" s="11" t="s">
        <v>85</v>
      </c>
      <c r="F17" s="15" t="s">
        <v>169</v>
      </c>
      <c r="G17" s="15">
        <v>1</v>
      </c>
      <c r="H17" s="15">
        <v>2</v>
      </c>
      <c r="I17" s="19">
        <v>42</v>
      </c>
      <c r="J17" s="19">
        <v>210</v>
      </c>
      <c r="K17" s="19">
        <f t="shared" si="0"/>
        <v>17.64</v>
      </c>
      <c r="L17" s="19">
        <f t="shared" si="1"/>
        <v>405.73971719627292</v>
      </c>
      <c r="M17" s="12"/>
      <c r="N17" s="25">
        <f t="shared" si="2"/>
        <v>2</v>
      </c>
      <c r="O17" s="12"/>
      <c r="P17" s="25">
        <f t="shared" si="3"/>
        <v>210</v>
      </c>
      <c r="Q17" s="25">
        <f t="shared" si="4"/>
        <v>0</v>
      </c>
      <c r="R17" s="10">
        <f t="shared" si="5"/>
        <v>0</v>
      </c>
      <c r="S17" s="25">
        <f t="shared" si="6"/>
        <v>17.64</v>
      </c>
      <c r="T17" s="25">
        <f t="shared" si="7"/>
        <v>405.73971719627292</v>
      </c>
      <c r="U17" s="43"/>
      <c r="V17" s="28">
        <f t="shared" si="8"/>
        <v>0</v>
      </c>
      <c r="W17" s="43"/>
      <c r="X17" s="32">
        <f t="shared" si="9"/>
        <v>0</v>
      </c>
    </row>
    <row r="18" spans="1:24" ht="18" customHeight="1">
      <c r="A18" s="77"/>
      <c r="B18" s="10" t="s">
        <v>231</v>
      </c>
      <c r="C18" s="10" t="s">
        <v>8</v>
      </c>
      <c r="D18" s="10" t="s">
        <v>2</v>
      </c>
      <c r="E18" s="11"/>
      <c r="F18" s="15" t="s">
        <v>169</v>
      </c>
      <c r="G18" s="15">
        <v>2</v>
      </c>
      <c r="H18" s="15">
        <v>6</v>
      </c>
      <c r="I18" s="19">
        <v>42</v>
      </c>
      <c r="J18" s="19">
        <v>210</v>
      </c>
      <c r="K18" s="19">
        <f t="shared" si="0"/>
        <v>105.84</v>
      </c>
      <c r="L18" s="19">
        <f t="shared" si="1"/>
        <v>2434.4383031776374</v>
      </c>
      <c r="M18" s="12"/>
      <c r="N18" s="25">
        <f t="shared" si="2"/>
        <v>6</v>
      </c>
      <c r="O18" s="12"/>
      <c r="P18" s="25">
        <f t="shared" si="3"/>
        <v>210</v>
      </c>
      <c r="Q18" s="25">
        <f t="shared" si="4"/>
        <v>0</v>
      </c>
      <c r="R18" s="10">
        <f t="shared" si="5"/>
        <v>0</v>
      </c>
      <c r="S18" s="25">
        <f t="shared" si="6"/>
        <v>105.84</v>
      </c>
      <c r="T18" s="25">
        <f t="shared" si="7"/>
        <v>2434.4383031776374</v>
      </c>
      <c r="U18" s="43"/>
      <c r="V18" s="28">
        <f t="shared" si="8"/>
        <v>0</v>
      </c>
      <c r="W18" s="43"/>
      <c r="X18" s="32">
        <f t="shared" si="9"/>
        <v>0</v>
      </c>
    </row>
    <row r="19" spans="1:24" ht="18" customHeight="1">
      <c r="A19" s="77"/>
      <c r="B19" s="10"/>
      <c r="C19" s="10" t="s">
        <v>8</v>
      </c>
      <c r="D19" s="10" t="s">
        <v>2</v>
      </c>
      <c r="E19" s="11" t="s">
        <v>85</v>
      </c>
      <c r="F19" s="15" t="s">
        <v>169</v>
      </c>
      <c r="G19" s="15">
        <v>1</v>
      </c>
      <c r="H19" s="15">
        <v>2</v>
      </c>
      <c r="I19" s="19">
        <v>42</v>
      </c>
      <c r="J19" s="19">
        <v>210</v>
      </c>
      <c r="K19" s="19">
        <f t="shared" si="0"/>
        <v>17.64</v>
      </c>
      <c r="L19" s="19">
        <f t="shared" si="1"/>
        <v>405.73971719627292</v>
      </c>
      <c r="M19" s="12"/>
      <c r="N19" s="25">
        <f t="shared" si="2"/>
        <v>2</v>
      </c>
      <c r="O19" s="12"/>
      <c r="P19" s="25">
        <f t="shared" si="3"/>
        <v>210</v>
      </c>
      <c r="Q19" s="25">
        <f t="shared" si="4"/>
        <v>0</v>
      </c>
      <c r="R19" s="10">
        <f t="shared" si="5"/>
        <v>0</v>
      </c>
      <c r="S19" s="25">
        <f t="shared" si="6"/>
        <v>17.64</v>
      </c>
      <c r="T19" s="25">
        <f t="shared" si="7"/>
        <v>405.73971719627292</v>
      </c>
      <c r="U19" s="43"/>
      <c r="V19" s="28">
        <f t="shared" si="8"/>
        <v>0</v>
      </c>
      <c r="W19" s="43"/>
      <c r="X19" s="32">
        <f t="shared" si="9"/>
        <v>0</v>
      </c>
    </row>
    <row r="20" spans="1:24" ht="18" customHeight="1">
      <c r="A20" s="77"/>
      <c r="B20" s="10" t="s">
        <v>116</v>
      </c>
      <c r="C20" s="10" t="s">
        <v>7</v>
      </c>
      <c r="D20" s="10" t="s">
        <v>2</v>
      </c>
      <c r="E20" s="11"/>
      <c r="F20" s="15" t="s">
        <v>169</v>
      </c>
      <c r="G20" s="15">
        <v>2</v>
      </c>
      <c r="H20" s="15">
        <v>4</v>
      </c>
      <c r="I20" s="19">
        <v>42</v>
      </c>
      <c r="J20" s="19">
        <v>420</v>
      </c>
      <c r="K20" s="19">
        <f t="shared" si="0"/>
        <v>141.12</v>
      </c>
      <c r="L20" s="19">
        <f t="shared" si="1"/>
        <v>3245.9177375701834</v>
      </c>
      <c r="M20" s="12"/>
      <c r="N20" s="25">
        <f t="shared" si="2"/>
        <v>4</v>
      </c>
      <c r="O20" s="12"/>
      <c r="P20" s="25">
        <f t="shared" si="3"/>
        <v>420</v>
      </c>
      <c r="Q20" s="25">
        <f t="shared" si="4"/>
        <v>0</v>
      </c>
      <c r="R20" s="10">
        <f t="shared" si="5"/>
        <v>0</v>
      </c>
      <c r="S20" s="25">
        <f t="shared" si="6"/>
        <v>141.12</v>
      </c>
      <c r="T20" s="25">
        <f t="shared" si="7"/>
        <v>3245.9177375701834</v>
      </c>
      <c r="U20" s="43"/>
      <c r="V20" s="28">
        <f t="shared" si="8"/>
        <v>0</v>
      </c>
      <c r="W20" s="43"/>
      <c r="X20" s="32">
        <f t="shared" si="9"/>
        <v>0</v>
      </c>
    </row>
    <row r="21" spans="1:24" ht="18" customHeight="1">
      <c r="A21" s="77"/>
      <c r="B21" s="10"/>
      <c r="C21" s="10" t="s">
        <v>7</v>
      </c>
      <c r="D21" s="10" t="s">
        <v>2</v>
      </c>
      <c r="E21" s="11" t="s">
        <v>91</v>
      </c>
      <c r="F21" s="15" t="s">
        <v>169</v>
      </c>
      <c r="G21" s="15">
        <v>2</v>
      </c>
      <c r="H21" s="15">
        <v>2</v>
      </c>
      <c r="I21" s="19">
        <v>42</v>
      </c>
      <c r="J21" s="19">
        <v>420</v>
      </c>
      <c r="K21" s="19">
        <f t="shared" si="0"/>
        <v>70.56</v>
      </c>
      <c r="L21" s="19">
        <f t="shared" si="1"/>
        <v>1622.9588687850917</v>
      </c>
      <c r="M21" s="12"/>
      <c r="N21" s="25">
        <f t="shared" si="2"/>
        <v>2</v>
      </c>
      <c r="O21" s="12"/>
      <c r="P21" s="25">
        <f t="shared" si="3"/>
        <v>420</v>
      </c>
      <c r="Q21" s="25">
        <f t="shared" si="4"/>
        <v>0</v>
      </c>
      <c r="R21" s="10">
        <f t="shared" si="5"/>
        <v>0</v>
      </c>
      <c r="S21" s="25">
        <f t="shared" si="6"/>
        <v>70.56</v>
      </c>
      <c r="T21" s="25">
        <f t="shared" si="7"/>
        <v>1622.9588687850917</v>
      </c>
      <c r="U21" s="43"/>
      <c r="V21" s="28">
        <f t="shared" si="8"/>
        <v>0</v>
      </c>
      <c r="W21" s="43"/>
      <c r="X21" s="32">
        <f t="shared" si="9"/>
        <v>0</v>
      </c>
    </row>
    <row r="22" spans="1:24" ht="18" customHeight="1">
      <c r="A22" s="77"/>
      <c r="B22" s="10" t="s">
        <v>285</v>
      </c>
      <c r="C22" s="10" t="s">
        <v>7</v>
      </c>
      <c r="D22" s="10" t="s">
        <v>2</v>
      </c>
      <c r="E22" s="11" t="s">
        <v>186</v>
      </c>
      <c r="F22" s="15" t="s">
        <v>169</v>
      </c>
      <c r="G22" s="15">
        <v>2</v>
      </c>
      <c r="H22" s="15">
        <v>1</v>
      </c>
      <c r="I22" s="19">
        <v>42</v>
      </c>
      <c r="J22" s="19">
        <v>1680</v>
      </c>
      <c r="K22" s="19">
        <f t="shared" si="0"/>
        <v>141.12</v>
      </c>
      <c r="L22" s="19">
        <f t="shared" si="1"/>
        <v>3245.9177375701834</v>
      </c>
      <c r="M22" s="12"/>
      <c r="N22" s="25">
        <f t="shared" si="2"/>
        <v>1</v>
      </c>
      <c r="O22" s="12"/>
      <c r="P22" s="25">
        <f t="shared" si="3"/>
        <v>1680</v>
      </c>
      <c r="Q22" s="25">
        <f t="shared" si="4"/>
        <v>0</v>
      </c>
      <c r="R22" s="10">
        <f t="shared" si="5"/>
        <v>0</v>
      </c>
      <c r="S22" s="25">
        <f t="shared" si="6"/>
        <v>141.12</v>
      </c>
      <c r="T22" s="25">
        <f t="shared" si="7"/>
        <v>3245.9177375701834</v>
      </c>
      <c r="U22" s="43"/>
      <c r="V22" s="28">
        <f t="shared" si="8"/>
        <v>0</v>
      </c>
      <c r="W22" s="43"/>
      <c r="X22" s="32">
        <f t="shared" si="9"/>
        <v>0</v>
      </c>
    </row>
    <row r="23" spans="1:24" ht="18" customHeight="1">
      <c r="A23" s="77"/>
      <c r="B23" s="10"/>
      <c r="C23" s="10" t="s">
        <v>7</v>
      </c>
      <c r="D23" s="10" t="s">
        <v>2</v>
      </c>
      <c r="E23" s="11"/>
      <c r="F23" s="15" t="s">
        <v>173</v>
      </c>
      <c r="G23" s="15">
        <v>1</v>
      </c>
      <c r="H23" s="15">
        <v>1</v>
      </c>
      <c r="I23" s="19">
        <v>22</v>
      </c>
      <c r="J23" s="19">
        <v>1680</v>
      </c>
      <c r="K23" s="19">
        <f t="shared" si="0"/>
        <v>36.96</v>
      </c>
      <c r="L23" s="19">
        <f t="shared" si="1"/>
        <v>850.12131222076221</v>
      </c>
      <c r="M23" s="12"/>
      <c r="N23" s="25">
        <f t="shared" si="2"/>
        <v>1</v>
      </c>
      <c r="O23" s="12"/>
      <c r="P23" s="25">
        <f t="shared" si="3"/>
        <v>1680</v>
      </c>
      <c r="Q23" s="25">
        <f t="shared" si="4"/>
        <v>0</v>
      </c>
      <c r="R23" s="10">
        <f t="shared" si="5"/>
        <v>0</v>
      </c>
      <c r="S23" s="25">
        <f t="shared" si="6"/>
        <v>36.96</v>
      </c>
      <c r="T23" s="25">
        <f t="shared" si="7"/>
        <v>850.12131222076221</v>
      </c>
      <c r="U23" s="43"/>
      <c r="V23" s="28">
        <f t="shared" si="8"/>
        <v>0</v>
      </c>
      <c r="W23" s="43"/>
      <c r="X23" s="32">
        <f t="shared" si="9"/>
        <v>0</v>
      </c>
    </row>
    <row r="24" spans="1:24" ht="18" customHeight="1">
      <c r="A24" s="77"/>
      <c r="B24" s="10"/>
      <c r="C24" s="10" t="s">
        <v>87</v>
      </c>
      <c r="D24" s="10" t="s">
        <v>10</v>
      </c>
      <c r="E24" s="11" t="s">
        <v>242</v>
      </c>
      <c r="F24" s="15" t="s">
        <v>178</v>
      </c>
      <c r="G24" s="15">
        <v>1</v>
      </c>
      <c r="H24" s="15">
        <v>1</v>
      </c>
      <c r="I24" s="19">
        <v>10</v>
      </c>
      <c r="J24" s="19">
        <v>1680</v>
      </c>
      <c r="K24" s="19">
        <f t="shared" si="0"/>
        <v>16.8</v>
      </c>
      <c r="L24" s="19">
        <f t="shared" si="1"/>
        <v>386.41877828216468</v>
      </c>
      <c r="M24" s="12"/>
      <c r="N24" s="25">
        <f t="shared" si="2"/>
        <v>1</v>
      </c>
      <c r="O24" s="12"/>
      <c r="P24" s="25">
        <f t="shared" si="3"/>
        <v>1680</v>
      </c>
      <c r="Q24" s="25">
        <f t="shared" si="4"/>
        <v>0</v>
      </c>
      <c r="R24" s="10">
        <f t="shared" si="5"/>
        <v>0</v>
      </c>
      <c r="S24" s="25">
        <f t="shared" si="6"/>
        <v>16.8</v>
      </c>
      <c r="T24" s="25">
        <f t="shared" si="7"/>
        <v>386.41877828216468</v>
      </c>
      <c r="U24" s="43"/>
      <c r="V24" s="28">
        <f t="shared" si="8"/>
        <v>0</v>
      </c>
      <c r="W24" s="43"/>
      <c r="X24" s="32">
        <f t="shared" si="9"/>
        <v>0</v>
      </c>
    </row>
    <row r="25" spans="1:24" ht="18" customHeight="1">
      <c r="A25" s="77"/>
      <c r="B25" s="109" t="s">
        <v>232</v>
      </c>
      <c r="C25" s="10" t="s">
        <v>87</v>
      </c>
      <c r="D25" s="10" t="s">
        <v>9</v>
      </c>
      <c r="E25" s="11"/>
      <c r="F25" s="15" t="s">
        <v>70</v>
      </c>
      <c r="G25" s="15">
        <v>1</v>
      </c>
      <c r="H25" s="15">
        <v>1</v>
      </c>
      <c r="I25" s="19">
        <v>36</v>
      </c>
      <c r="J25" s="19">
        <v>1680</v>
      </c>
      <c r="K25" s="19">
        <f t="shared" si="0"/>
        <v>60.48</v>
      </c>
      <c r="L25" s="19">
        <f t="shared" si="1"/>
        <v>1391.1076018157926</v>
      </c>
      <c r="M25" s="12"/>
      <c r="N25" s="25">
        <f t="shared" si="2"/>
        <v>1</v>
      </c>
      <c r="O25" s="12"/>
      <c r="P25" s="25">
        <f t="shared" si="3"/>
        <v>1680</v>
      </c>
      <c r="Q25" s="25">
        <f t="shared" si="4"/>
        <v>0</v>
      </c>
      <c r="R25" s="10">
        <f t="shared" si="5"/>
        <v>0</v>
      </c>
      <c r="S25" s="25">
        <f t="shared" si="6"/>
        <v>60.48</v>
      </c>
      <c r="T25" s="25">
        <f t="shared" si="7"/>
        <v>1391.1076018157926</v>
      </c>
      <c r="U25" s="43"/>
      <c r="V25" s="28">
        <f t="shared" si="8"/>
        <v>0</v>
      </c>
      <c r="W25" s="43"/>
      <c r="X25" s="32">
        <f t="shared" si="9"/>
        <v>0</v>
      </c>
    </row>
    <row r="26" spans="1:24" ht="18" customHeight="1">
      <c r="A26" s="77"/>
      <c r="B26" s="10" t="s">
        <v>27</v>
      </c>
      <c r="C26" s="10" t="s">
        <v>7</v>
      </c>
      <c r="D26" s="10" t="s">
        <v>2</v>
      </c>
      <c r="E26" s="11"/>
      <c r="F26" s="15" t="s">
        <v>173</v>
      </c>
      <c r="G26" s="15">
        <v>2</v>
      </c>
      <c r="H26" s="15">
        <v>1</v>
      </c>
      <c r="I26" s="19">
        <v>22</v>
      </c>
      <c r="J26" s="19">
        <v>2160</v>
      </c>
      <c r="K26" s="19">
        <f t="shared" si="0"/>
        <v>95.04</v>
      </c>
      <c r="L26" s="19">
        <f t="shared" si="1"/>
        <v>2186.0262314248175</v>
      </c>
      <c r="M26" s="12"/>
      <c r="N26" s="25">
        <f t="shared" si="2"/>
        <v>1</v>
      </c>
      <c r="O26" s="12"/>
      <c r="P26" s="25">
        <f t="shared" si="3"/>
        <v>2160</v>
      </c>
      <c r="Q26" s="25">
        <f t="shared" si="4"/>
        <v>0</v>
      </c>
      <c r="R26" s="10">
        <f t="shared" si="5"/>
        <v>0</v>
      </c>
      <c r="S26" s="25">
        <f t="shared" si="6"/>
        <v>95.04</v>
      </c>
      <c r="T26" s="25">
        <f t="shared" si="7"/>
        <v>2186.0262314248175</v>
      </c>
      <c r="U26" s="43"/>
      <c r="V26" s="28">
        <f t="shared" si="8"/>
        <v>0</v>
      </c>
      <c r="W26" s="43"/>
      <c r="X26" s="32">
        <f t="shared" si="9"/>
        <v>0</v>
      </c>
    </row>
    <row r="27" spans="1:24" ht="18" customHeight="1">
      <c r="A27" s="77"/>
      <c r="B27" s="10"/>
      <c r="C27" s="10" t="s">
        <v>7</v>
      </c>
      <c r="D27" s="10" t="s">
        <v>2</v>
      </c>
      <c r="E27" s="11"/>
      <c r="F27" s="15" t="s">
        <v>173</v>
      </c>
      <c r="G27" s="15">
        <v>1</v>
      </c>
      <c r="H27" s="15">
        <v>2</v>
      </c>
      <c r="I27" s="19">
        <v>22</v>
      </c>
      <c r="J27" s="19">
        <v>2160</v>
      </c>
      <c r="K27" s="19">
        <f t="shared" si="0"/>
        <v>95.04</v>
      </c>
      <c r="L27" s="19">
        <f t="shared" si="1"/>
        <v>2186.0262314248175</v>
      </c>
      <c r="M27" s="12"/>
      <c r="N27" s="25">
        <f t="shared" si="2"/>
        <v>2</v>
      </c>
      <c r="O27" s="12"/>
      <c r="P27" s="25">
        <f t="shared" si="3"/>
        <v>2160</v>
      </c>
      <c r="Q27" s="25">
        <f t="shared" si="4"/>
        <v>0</v>
      </c>
      <c r="R27" s="10">
        <f t="shared" si="5"/>
        <v>0</v>
      </c>
      <c r="S27" s="25">
        <f t="shared" si="6"/>
        <v>95.04</v>
      </c>
      <c r="T27" s="25">
        <f t="shared" si="7"/>
        <v>2186.0262314248175</v>
      </c>
      <c r="U27" s="43"/>
      <c r="V27" s="28">
        <f t="shared" si="8"/>
        <v>0</v>
      </c>
      <c r="W27" s="43"/>
      <c r="X27" s="32">
        <f t="shared" si="9"/>
        <v>0</v>
      </c>
    </row>
    <row r="28" spans="1:24" ht="18" customHeight="1">
      <c r="A28" s="77"/>
      <c r="B28" s="10"/>
      <c r="C28" s="10" t="s">
        <v>263</v>
      </c>
      <c r="D28" s="10" t="s">
        <v>3</v>
      </c>
      <c r="E28" s="11"/>
      <c r="F28" s="15" t="s">
        <v>280</v>
      </c>
      <c r="G28" s="15">
        <v>2</v>
      </c>
      <c r="H28" s="15">
        <v>1</v>
      </c>
      <c r="I28" s="19">
        <v>31</v>
      </c>
      <c r="J28" s="19">
        <v>2160</v>
      </c>
      <c r="K28" s="19">
        <f t="shared" si="0"/>
        <v>133.91999999999999</v>
      </c>
      <c r="L28" s="19">
        <f t="shared" si="1"/>
        <v>3080.3096897349692</v>
      </c>
      <c r="M28" s="12"/>
      <c r="N28" s="25">
        <f t="shared" si="2"/>
        <v>1</v>
      </c>
      <c r="O28" s="12"/>
      <c r="P28" s="25">
        <f t="shared" si="3"/>
        <v>2160</v>
      </c>
      <c r="Q28" s="25">
        <f t="shared" si="4"/>
        <v>0</v>
      </c>
      <c r="R28" s="10">
        <f t="shared" si="5"/>
        <v>0</v>
      </c>
      <c r="S28" s="25">
        <f t="shared" si="6"/>
        <v>133.91999999999999</v>
      </c>
      <c r="T28" s="25">
        <f t="shared" si="7"/>
        <v>3080.3096897349692</v>
      </c>
      <c r="U28" s="43"/>
      <c r="V28" s="28">
        <f t="shared" si="8"/>
        <v>0</v>
      </c>
      <c r="W28" s="43"/>
      <c r="X28" s="32">
        <f t="shared" si="9"/>
        <v>0</v>
      </c>
    </row>
    <row r="29" spans="1:24" ht="18" customHeight="1">
      <c r="A29" s="77"/>
      <c r="B29" s="10" t="s">
        <v>254</v>
      </c>
      <c r="C29" s="10" t="s">
        <v>7</v>
      </c>
      <c r="D29" s="10" t="s">
        <v>2</v>
      </c>
      <c r="E29" s="11"/>
      <c r="F29" s="15" t="s">
        <v>169</v>
      </c>
      <c r="G29" s="15">
        <v>2</v>
      </c>
      <c r="H29" s="15">
        <v>5</v>
      </c>
      <c r="I29" s="19">
        <v>42</v>
      </c>
      <c r="J29" s="19">
        <v>1050</v>
      </c>
      <c r="K29" s="19">
        <f t="shared" si="0"/>
        <v>441</v>
      </c>
      <c r="L29" s="19">
        <f t="shared" si="1"/>
        <v>10143.492929906823</v>
      </c>
      <c r="M29" s="12"/>
      <c r="N29" s="25">
        <f t="shared" si="2"/>
        <v>5</v>
      </c>
      <c r="O29" s="12"/>
      <c r="P29" s="25">
        <f t="shared" si="3"/>
        <v>1050</v>
      </c>
      <c r="Q29" s="25">
        <f t="shared" si="4"/>
        <v>0</v>
      </c>
      <c r="R29" s="10">
        <f t="shared" si="5"/>
        <v>0</v>
      </c>
      <c r="S29" s="25">
        <f t="shared" si="6"/>
        <v>441</v>
      </c>
      <c r="T29" s="25">
        <f t="shared" si="7"/>
        <v>10143.492929906823</v>
      </c>
      <c r="U29" s="43"/>
      <c r="V29" s="28">
        <f t="shared" si="8"/>
        <v>0</v>
      </c>
      <c r="W29" s="43"/>
      <c r="X29" s="32">
        <f t="shared" si="9"/>
        <v>0</v>
      </c>
    </row>
    <row r="30" spans="1:24" ht="18" customHeight="1">
      <c r="A30" s="77"/>
      <c r="B30" s="10" t="s">
        <v>117</v>
      </c>
      <c r="C30" s="10" t="s">
        <v>7</v>
      </c>
      <c r="D30" s="10" t="s">
        <v>2</v>
      </c>
      <c r="E30" s="11"/>
      <c r="F30" s="15" t="s">
        <v>169</v>
      </c>
      <c r="G30" s="15">
        <v>2</v>
      </c>
      <c r="H30" s="15">
        <v>2</v>
      </c>
      <c r="I30" s="19">
        <v>42</v>
      </c>
      <c r="J30" s="19">
        <v>240</v>
      </c>
      <c r="K30" s="19">
        <f t="shared" si="0"/>
        <v>40.32</v>
      </c>
      <c r="L30" s="19">
        <f t="shared" si="1"/>
        <v>927.40506787719517</v>
      </c>
      <c r="M30" s="12"/>
      <c r="N30" s="25">
        <f t="shared" si="2"/>
        <v>2</v>
      </c>
      <c r="O30" s="12"/>
      <c r="P30" s="25">
        <f t="shared" si="3"/>
        <v>240</v>
      </c>
      <c r="Q30" s="25">
        <f t="shared" si="4"/>
        <v>0</v>
      </c>
      <c r="R30" s="10">
        <f t="shared" si="5"/>
        <v>0</v>
      </c>
      <c r="S30" s="25">
        <f t="shared" si="6"/>
        <v>40.32</v>
      </c>
      <c r="T30" s="25">
        <f t="shared" si="7"/>
        <v>927.40506787719517</v>
      </c>
      <c r="U30" s="43"/>
      <c r="V30" s="28">
        <f t="shared" si="8"/>
        <v>0</v>
      </c>
      <c r="W30" s="43"/>
      <c r="X30" s="32">
        <f t="shared" si="9"/>
        <v>0</v>
      </c>
    </row>
    <row r="31" spans="1:24" ht="18" customHeight="1">
      <c r="A31" s="77"/>
      <c r="B31" s="10" t="s">
        <v>81</v>
      </c>
      <c r="C31" s="10" t="s">
        <v>7</v>
      </c>
      <c r="D31" s="10" t="s">
        <v>2</v>
      </c>
      <c r="E31" s="11"/>
      <c r="F31" s="15" t="s">
        <v>173</v>
      </c>
      <c r="G31" s="15">
        <v>1</v>
      </c>
      <c r="H31" s="15">
        <v>2</v>
      </c>
      <c r="I31" s="19">
        <v>22</v>
      </c>
      <c r="J31" s="19">
        <v>1680</v>
      </c>
      <c r="K31" s="19">
        <f t="shared" si="0"/>
        <v>73.92</v>
      </c>
      <c r="L31" s="19">
        <f t="shared" si="1"/>
        <v>1700.2426244415244</v>
      </c>
      <c r="M31" s="12"/>
      <c r="N31" s="25">
        <f t="shared" si="2"/>
        <v>2</v>
      </c>
      <c r="O31" s="12"/>
      <c r="P31" s="25">
        <f t="shared" si="3"/>
        <v>1680</v>
      </c>
      <c r="Q31" s="25">
        <f t="shared" si="4"/>
        <v>0</v>
      </c>
      <c r="R31" s="10">
        <f t="shared" si="5"/>
        <v>0</v>
      </c>
      <c r="S31" s="25">
        <f t="shared" si="6"/>
        <v>73.92</v>
      </c>
      <c r="T31" s="25">
        <f t="shared" si="7"/>
        <v>1700.2426244415244</v>
      </c>
      <c r="U31" s="43"/>
      <c r="V31" s="28">
        <f t="shared" si="8"/>
        <v>0</v>
      </c>
      <c r="W31" s="43"/>
      <c r="X31" s="32">
        <f t="shared" si="9"/>
        <v>0</v>
      </c>
    </row>
    <row r="32" spans="1:24" ht="18" customHeight="1">
      <c r="A32" s="77"/>
      <c r="B32" s="10" t="s">
        <v>255</v>
      </c>
      <c r="C32" s="10" t="s">
        <v>7</v>
      </c>
      <c r="D32" s="10" t="s">
        <v>2</v>
      </c>
      <c r="E32" s="11"/>
      <c r="F32" s="15" t="s">
        <v>169</v>
      </c>
      <c r="G32" s="15">
        <v>2</v>
      </c>
      <c r="H32" s="15">
        <v>2</v>
      </c>
      <c r="I32" s="19">
        <v>42</v>
      </c>
      <c r="J32" s="19">
        <v>240</v>
      </c>
      <c r="K32" s="19">
        <f t="shared" si="0"/>
        <v>40.32</v>
      </c>
      <c r="L32" s="19">
        <f t="shared" si="1"/>
        <v>927.40506787719517</v>
      </c>
      <c r="M32" s="12"/>
      <c r="N32" s="25">
        <f t="shared" si="2"/>
        <v>2</v>
      </c>
      <c r="O32" s="12"/>
      <c r="P32" s="25">
        <f t="shared" si="3"/>
        <v>240</v>
      </c>
      <c r="Q32" s="25">
        <f t="shared" si="4"/>
        <v>0</v>
      </c>
      <c r="R32" s="10">
        <f t="shared" si="5"/>
        <v>0</v>
      </c>
      <c r="S32" s="25">
        <f t="shared" si="6"/>
        <v>40.32</v>
      </c>
      <c r="T32" s="25">
        <f t="shared" si="7"/>
        <v>927.40506787719517</v>
      </c>
      <c r="U32" s="43"/>
      <c r="V32" s="28">
        <f t="shared" si="8"/>
        <v>0</v>
      </c>
      <c r="W32" s="43"/>
      <c r="X32" s="32">
        <f t="shared" si="9"/>
        <v>0</v>
      </c>
    </row>
    <row r="33" spans="1:24" ht="18" customHeight="1">
      <c r="A33" s="77"/>
      <c r="B33" s="10" t="s">
        <v>286</v>
      </c>
      <c r="C33" s="10" t="s">
        <v>7</v>
      </c>
      <c r="D33" s="10" t="s">
        <v>2</v>
      </c>
      <c r="E33" s="11" t="s">
        <v>186</v>
      </c>
      <c r="F33" s="15" t="s">
        <v>169</v>
      </c>
      <c r="G33" s="15">
        <v>2</v>
      </c>
      <c r="H33" s="15">
        <v>1</v>
      </c>
      <c r="I33" s="19">
        <v>42</v>
      </c>
      <c r="J33" s="19">
        <v>1680</v>
      </c>
      <c r="K33" s="19">
        <f t="shared" si="0"/>
        <v>141.12</v>
      </c>
      <c r="L33" s="19">
        <f t="shared" si="1"/>
        <v>3245.9177375701834</v>
      </c>
      <c r="M33" s="12"/>
      <c r="N33" s="25">
        <f t="shared" si="2"/>
        <v>1</v>
      </c>
      <c r="O33" s="12"/>
      <c r="P33" s="25">
        <f t="shared" si="3"/>
        <v>1680</v>
      </c>
      <c r="Q33" s="25">
        <f t="shared" si="4"/>
        <v>0</v>
      </c>
      <c r="R33" s="10">
        <f t="shared" si="5"/>
        <v>0</v>
      </c>
      <c r="S33" s="25">
        <f t="shared" si="6"/>
        <v>141.12</v>
      </c>
      <c r="T33" s="25">
        <f t="shared" si="7"/>
        <v>3245.9177375701834</v>
      </c>
      <c r="U33" s="43"/>
      <c r="V33" s="28">
        <f t="shared" si="8"/>
        <v>0</v>
      </c>
      <c r="W33" s="43"/>
      <c r="X33" s="32">
        <f t="shared" si="9"/>
        <v>0</v>
      </c>
    </row>
    <row r="34" spans="1:24" ht="18" customHeight="1">
      <c r="A34" s="77"/>
      <c r="B34" s="10"/>
      <c r="C34" s="10" t="s">
        <v>7</v>
      </c>
      <c r="D34" s="10" t="s">
        <v>2</v>
      </c>
      <c r="E34" s="11"/>
      <c r="F34" s="15" t="s">
        <v>173</v>
      </c>
      <c r="G34" s="15">
        <v>1</v>
      </c>
      <c r="H34" s="15">
        <v>1</v>
      </c>
      <c r="I34" s="19">
        <v>22</v>
      </c>
      <c r="J34" s="19">
        <v>1680</v>
      </c>
      <c r="K34" s="19">
        <f t="shared" si="0"/>
        <v>36.96</v>
      </c>
      <c r="L34" s="19">
        <f t="shared" si="1"/>
        <v>850.12131222076221</v>
      </c>
      <c r="M34" s="12"/>
      <c r="N34" s="25">
        <f t="shared" si="2"/>
        <v>1</v>
      </c>
      <c r="O34" s="12"/>
      <c r="P34" s="25">
        <f t="shared" si="3"/>
        <v>1680</v>
      </c>
      <c r="Q34" s="25">
        <f t="shared" si="4"/>
        <v>0</v>
      </c>
      <c r="R34" s="10">
        <f t="shared" si="5"/>
        <v>0</v>
      </c>
      <c r="S34" s="25">
        <f t="shared" si="6"/>
        <v>36.96</v>
      </c>
      <c r="T34" s="25">
        <f t="shared" si="7"/>
        <v>850.12131222076221</v>
      </c>
      <c r="U34" s="43"/>
      <c r="V34" s="28">
        <f t="shared" si="8"/>
        <v>0</v>
      </c>
      <c r="W34" s="43"/>
      <c r="X34" s="32">
        <f t="shared" si="9"/>
        <v>0</v>
      </c>
    </row>
    <row r="35" spans="1:24" ht="18" customHeight="1">
      <c r="A35" s="77"/>
      <c r="B35" s="10"/>
      <c r="C35" s="10" t="s">
        <v>87</v>
      </c>
      <c r="D35" s="10" t="s">
        <v>10</v>
      </c>
      <c r="E35" s="11" t="s">
        <v>242</v>
      </c>
      <c r="F35" s="15" t="s">
        <v>178</v>
      </c>
      <c r="G35" s="15">
        <v>1</v>
      </c>
      <c r="H35" s="15">
        <v>1</v>
      </c>
      <c r="I35" s="19">
        <v>10</v>
      </c>
      <c r="J35" s="19">
        <v>8760</v>
      </c>
      <c r="K35" s="19">
        <f t="shared" si="0"/>
        <v>87.6</v>
      </c>
      <c r="L35" s="19">
        <f t="shared" si="1"/>
        <v>2014.8979153284299</v>
      </c>
      <c r="M35" s="12"/>
      <c r="N35" s="25">
        <f t="shared" si="2"/>
        <v>1</v>
      </c>
      <c r="O35" s="12"/>
      <c r="P35" s="25">
        <f t="shared" si="3"/>
        <v>8760</v>
      </c>
      <c r="Q35" s="25">
        <f t="shared" si="4"/>
        <v>0</v>
      </c>
      <c r="R35" s="10">
        <f t="shared" si="5"/>
        <v>0</v>
      </c>
      <c r="S35" s="25">
        <f t="shared" si="6"/>
        <v>87.6</v>
      </c>
      <c r="T35" s="25">
        <f t="shared" si="7"/>
        <v>2014.8979153284299</v>
      </c>
      <c r="U35" s="43"/>
      <c r="V35" s="28">
        <f t="shared" si="8"/>
        <v>0</v>
      </c>
      <c r="W35" s="43"/>
      <c r="X35" s="32">
        <f t="shared" si="9"/>
        <v>0</v>
      </c>
    </row>
    <row r="36" spans="1:24" ht="18" customHeight="1">
      <c r="A36" s="77"/>
      <c r="B36" s="109" t="s">
        <v>232</v>
      </c>
      <c r="C36" s="10" t="s">
        <v>87</v>
      </c>
      <c r="D36" s="10" t="s">
        <v>9</v>
      </c>
      <c r="E36" s="11"/>
      <c r="F36" s="15" t="s">
        <v>70</v>
      </c>
      <c r="G36" s="15">
        <v>1</v>
      </c>
      <c r="H36" s="15">
        <v>1</v>
      </c>
      <c r="I36" s="19">
        <v>36</v>
      </c>
      <c r="J36" s="19">
        <v>240</v>
      </c>
      <c r="K36" s="19">
        <f t="shared" si="0"/>
        <v>8.64</v>
      </c>
      <c r="L36" s="19">
        <f t="shared" si="1"/>
        <v>198.72965740225612</v>
      </c>
      <c r="M36" s="12"/>
      <c r="N36" s="25">
        <f t="shared" si="2"/>
        <v>1</v>
      </c>
      <c r="O36" s="12"/>
      <c r="P36" s="25">
        <f t="shared" si="3"/>
        <v>240</v>
      </c>
      <c r="Q36" s="25">
        <f t="shared" si="4"/>
        <v>0</v>
      </c>
      <c r="R36" s="10">
        <f t="shared" si="5"/>
        <v>0</v>
      </c>
      <c r="S36" s="25">
        <f t="shared" si="6"/>
        <v>8.64</v>
      </c>
      <c r="T36" s="25">
        <f t="shared" si="7"/>
        <v>198.72965740225612</v>
      </c>
      <c r="U36" s="43"/>
      <c r="V36" s="28">
        <f t="shared" si="8"/>
        <v>0</v>
      </c>
      <c r="W36" s="43"/>
      <c r="X36" s="32">
        <f t="shared" si="9"/>
        <v>0</v>
      </c>
    </row>
    <row r="37" spans="1:24" ht="18" customHeight="1">
      <c r="A37" s="77"/>
      <c r="B37" s="10" t="s">
        <v>37</v>
      </c>
      <c r="C37" s="10" t="s">
        <v>7</v>
      </c>
      <c r="D37" s="10" t="s">
        <v>2</v>
      </c>
      <c r="E37" s="11"/>
      <c r="F37" s="15" t="s">
        <v>173</v>
      </c>
      <c r="G37" s="15">
        <v>2</v>
      </c>
      <c r="H37" s="15">
        <v>10</v>
      </c>
      <c r="I37" s="19">
        <v>22</v>
      </c>
      <c r="J37" s="21">
        <v>1680</v>
      </c>
      <c r="K37" s="21">
        <f t="shared" si="0"/>
        <v>739.2</v>
      </c>
      <c r="L37" s="21">
        <f t="shared" si="1"/>
        <v>17002.426244415245</v>
      </c>
      <c r="M37" s="12"/>
      <c r="N37" s="25">
        <f t="shared" si="2"/>
        <v>10</v>
      </c>
      <c r="O37" s="12"/>
      <c r="P37" s="25">
        <f t="shared" si="3"/>
        <v>1680</v>
      </c>
      <c r="Q37" s="25">
        <f t="shared" si="4"/>
        <v>0</v>
      </c>
      <c r="R37" s="10">
        <f t="shared" si="5"/>
        <v>0</v>
      </c>
      <c r="S37" s="25">
        <f t="shared" si="6"/>
        <v>739.2</v>
      </c>
      <c r="T37" s="25">
        <f t="shared" si="7"/>
        <v>17002.426244415245</v>
      </c>
      <c r="U37" s="43"/>
      <c r="V37" s="35">
        <f t="shared" si="8"/>
        <v>0</v>
      </c>
      <c r="W37" s="43"/>
      <c r="X37" s="33">
        <f t="shared" si="9"/>
        <v>0</v>
      </c>
    </row>
    <row r="38" spans="1:24" ht="18" customHeight="1">
      <c r="A38" s="77"/>
      <c r="B38" s="10"/>
      <c r="C38" s="10" t="s">
        <v>7</v>
      </c>
      <c r="D38" s="10" t="s">
        <v>10</v>
      </c>
      <c r="E38" s="11" t="s">
        <v>242</v>
      </c>
      <c r="F38" s="15" t="s">
        <v>178</v>
      </c>
      <c r="G38" s="15">
        <v>1</v>
      </c>
      <c r="H38" s="15">
        <v>1</v>
      </c>
      <c r="I38" s="19">
        <v>10</v>
      </c>
      <c r="J38" s="21">
        <v>8760</v>
      </c>
      <c r="K38" s="21">
        <f t="shared" si="0"/>
        <v>87.6</v>
      </c>
      <c r="L38" s="21">
        <f t="shared" si="1"/>
        <v>2014.8979153284299</v>
      </c>
      <c r="M38" s="12"/>
      <c r="N38" s="25">
        <f t="shared" si="2"/>
        <v>1</v>
      </c>
      <c r="O38" s="12"/>
      <c r="P38" s="25">
        <f t="shared" si="3"/>
        <v>8760</v>
      </c>
      <c r="Q38" s="25">
        <f t="shared" si="4"/>
        <v>0</v>
      </c>
      <c r="R38" s="10">
        <f t="shared" si="5"/>
        <v>0</v>
      </c>
      <c r="S38" s="25">
        <f t="shared" si="6"/>
        <v>87.6</v>
      </c>
      <c r="T38" s="25">
        <f t="shared" si="7"/>
        <v>2014.8979153284299</v>
      </c>
      <c r="U38" s="43"/>
      <c r="V38" s="35">
        <f t="shared" si="8"/>
        <v>0</v>
      </c>
      <c r="W38" s="43"/>
      <c r="X38" s="33">
        <f t="shared" si="9"/>
        <v>0</v>
      </c>
    </row>
    <row r="39" spans="1:24" ht="18" customHeight="1">
      <c r="A39" s="78"/>
      <c r="B39" s="10"/>
      <c r="C39" s="10" t="s">
        <v>7</v>
      </c>
      <c r="D39" s="10" t="s">
        <v>10</v>
      </c>
      <c r="E39" s="11" t="s">
        <v>248</v>
      </c>
      <c r="F39" s="15" t="s">
        <v>178</v>
      </c>
      <c r="G39" s="15">
        <v>1</v>
      </c>
      <c r="H39" s="15">
        <v>1</v>
      </c>
      <c r="I39" s="19">
        <v>10</v>
      </c>
      <c r="J39" s="21">
        <v>8760</v>
      </c>
      <c r="K39" s="21">
        <f t="shared" si="0"/>
        <v>87.6</v>
      </c>
      <c r="L39" s="21">
        <f t="shared" si="1"/>
        <v>2014.8979153284299</v>
      </c>
      <c r="M39" s="12"/>
      <c r="N39" s="25">
        <f t="shared" si="2"/>
        <v>1</v>
      </c>
      <c r="O39" s="12"/>
      <c r="P39" s="25">
        <f t="shared" si="3"/>
        <v>8760</v>
      </c>
      <c r="Q39" s="25">
        <f t="shared" si="4"/>
        <v>0</v>
      </c>
      <c r="R39" s="10">
        <f t="shared" si="5"/>
        <v>0</v>
      </c>
      <c r="S39" s="25">
        <f t="shared" si="6"/>
        <v>87.6</v>
      </c>
      <c r="T39" s="25">
        <f t="shared" si="7"/>
        <v>2014.8979153284299</v>
      </c>
      <c r="U39" s="43"/>
      <c r="V39" s="35">
        <f t="shared" si="8"/>
        <v>0</v>
      </c>
      <c r="W39" s="43"/>
      <c r="X39" s="33">
        <f t="shared" si="9"/>
        <v>0</v>
      </c>
    </row>
    <row r="40" spans="1:24" ht="18" customHeight="1">
      <c r="A40" s="80" t="s">
        <v>31</v>
      </c>
      <c r="B40" s="81"/>
      <c r="C40" s="81"/>
      <c r="D40" s="83"/>
      <c r="E40" s="82"/>
      <c r="F40" s="83"/>
      <c r="G40" s="83"/>
      <c r="H40" s="83"/>
      <c r="I40" s="97"/>
      <c r="J40" s="97"/>
      <c r="K40" s="97"/>
      <c r="L40" s="97"/>
      <c r="M40" s="81"/>
      <c r="N40" s="86"/>
      <c r="O40" s="81"/>
      <c r="P40" s="86"/>
      <c r="Q40" s="86"/>
      <c r="R40" s="81"/>
      <c r="S40" s="86"/>
      <c r="T40" s="86"/>
      <c r="U40" s="98"/>
      <c r="V40" s="98"/>
      <c r="W40" s="98"/>
      <c r="X40" s="99"/>
    </row>
    <row r="41" spans="1:24" ht="18" customHeight="1">
      <c r="A41" s="77"/>
      <c r="B41" s="10" t="s">
        <v>118</v>
      </c>
      <c r="C41" s="10" t="s">
        <v>8</v>
      </c>
      <c r="D41" s="10" t="s">
        <v>2</v>
      </c>
      <c r="E41" s="11"/>
      <c r="F41" s="15" t="s">
        <v>169</v>
      </c>
      <c r="G41" s="15">
        <v>2</v>
      </c>
      <c r="H41" s="15">
        <v>9</v>
      </c>
      <c r="I41" s="19">
        <v>42</v>
      </c>
      <c r="J41" s="19">
        <v>210</v>
      </c>
      <c r="K41" s="19">
        <f t="shared" si="0"/>
        <v>158.76</v>
      </c>
      <c r="L41" s="19">
        <f t="shared" si="1"/>
        <v>3651.6574547664559</v>
      </c>
      <c r="M41" s="12"/>
      <c r="N41" s="25">
        <f t="shared" si="2"/>
        <v>9</v>
      </c>
      <c r="O41" s="12"/>
      <c r="P41" s="25">
        <f t="shared" si="3"/>
        <v>210</v>
      </c>
      <c r="Q41" s="25">
        <f t="shared" ref="Q41" si="10">N41*O41*P41</f>
        <v>0</v>
      </c>
      <c r="R41" s="10">
        <f t="shared" si="5"/>
        <v>0</v>
      </c>
      <c r="S41" s="25">
        <f t="shared" si="6"/>
        <v>158.76</v>
      </c>
      <c r="T41" s="25">
        <f t="shared" si="7"/>
        <v>3651.6574547664559</v>
      </c>
      <c r="U41" s="43"/>
      <c r="V41" s="28">
        <f t="shared" si="8"/>
        <v>0</v>
      </c>
      <c r="W41" s="43"/>
      <c r="X41" s="32">
        <f t="shared" si="9"/>
        <v>0</v>
      </c>
    </row>
    <row r="42" spans="1:24" ht="18" customHeight="1">
      <c r="A42" s="77"/>
      <c r="B42" s="10"/>
      <c r="C42" s="10" t="s">
        <v>8</v>
      </c>
      <c r="D42" s="10" t="s">
        <v>2</v>
      </c>
      <c r="E42" s="11" t="s">
        <v>85</v>
      </c>
      <c r="F42" s="15" t="s">
        <v>169</v>
      </c>
      <c r="G42" s="15">
        <v>1</v>
      </c>
      <c r="H42" s="15">
        <v>2</v>
      </c>
      <c r="I42" s="19">
        <v>42</v>
      </c>
      <c r="J42" s="19">
        <v>210</v>
      </c>
      <c r="K42" s="19">
        <f t="shared" si="0"/>
        <v>17.64</v>
      </c>
      <c r="L42" s="19">
        <f t="shared" si="1"/>
        <v>405.73971719627292</v>
      </c>
      <c r="M42" s="12"/>
      <c r="N42" s="25">
        <f t="shared" si="2"/>
        <v>2</v>
      </c>
      <c r="O42" s="12"/>
      <c r="P42" s="25">
        <f t="shared" si="3"/>
        <v>210</v>
      </c>
      <c r="Q42" s="25">
        <f t="shared" ref="Q42:Q54" si="11">N42*O42*P42</f>
        <v>0</v>
      </c>
      <c r="R42" s="10">
        <f t="shared" si="5"/>
        <v>0</v>
      </c>
      <c r="S42" s="25">
        <f t="shared" si="6"/>
        <v>17.64</v>
      </c>
      <c r="T42" s="25">
        <f t="shared" si="7"/>
        <v>405.73971719627292</v>
      </c>
      <c r="U42" s="43"/>
      <c r="V42" s="28">
        <f t="shared" si="8"/>
        <v>0</v>
      </c>
      <c r="W42" s="43"/>
      <c r="X42" s="32">
        <f t="shared" si="9"/>
        <v>0</v>
      </c>
    </row>
    <row r="43" spans="1:24" ht="18" customHeight="1">
      <c r="A43" s="77"/>
      <c r="B43" s="10" t="s">
        <v>119</v>
      </c>
      <c r="C43" s="10" t="s">
        <v>8</v>
      </c>
      <c r="D43" s="10" t="s">
        <v>2</v>
      </c>
      <c r="E43" s="11"/>
      <c r="F43" s="15" t="s">
        <v>169</v>
      </c>
      <c r="G43" s="15">
        <v>2</v>
      </c>
      <c r="H43" s="15">
        <v>12</v>
      </c>
      <c r="I43" s="19">
        <v>42</v>
      </c>
      <c r="J43" s="19">
        <v>630</v>
      </c>
      <c r="K43" s="19">
        <f t="shared" si="0"/>
        <v>635.04</v>
      </c>
      <c r="L43" s="19">
        <f t="shared" si="1"/>
        <v>14606.629819065824</v>
      </c>
      <c r="M43" s="12"/>
      <c r="N43" s="25">
        <f t="shared" si="2"/>
        <v>12</v>
      </c>
      <c r="O43" s="12"/>
      <c r="P43" s="25">
        <f t="shared" si="3"/>
        <v>630</v>
      </c>
      <c r="Q43" s="25">
        <f t="shared" si="11"/>
        <v>0</v>
      </c>
      <c r="R43" s="10">
        <f t="shared" si="5"/>
        <v>0</v>
      </c>
      <c r="S43" s="25">
        <f t="shared" si="6"/>
        <v>635.04</v>
      </c>
      <c r="T43" s="25">
        <f t="shared" si="7"/>
        <v>14606.629819065824</v>
      </c>
      <c r="U43" s="43"/>
      <c r="V43" s="28">
        <f t="shared" si="8"/>
        <v>0</v>
      </c>
      <c r="W43" s="43"/>
      <c r="X43" s="32">
        <f t="shared" si="9"/>
        <v>0</v>
      </c>
    </row>
    <row r="44" spans="1:24" ht="18" customHeight="1">
      <c r="A44" s="77"/>
      <c r="B44" s="10"/>
      <c r="C44" s="10" t="s">
        <v>8</v>
      </c>
      <c r="D44" s="10" t="s">
        <v>2</v>
      </c>
      <c r="E44" s="11" t="s">
        <v>85</v>
      </c>
      <c r="F44" s="15" t="s">
        <v>169</v>
      </c>
      <c r="G44" s="15">
        <v>1</v>
      </c>
      <c r="H44" s="15">
        <v>2</v>
      </c>
      <c r="I44" s="19">
        <v>42</v>
      </c>
      <c r="J44" s="19">
        <v>630</v>
      </c>
      <c r="K44" s="19">
        <f t="shared" si="0"/>
        <v>52.92</v>
      </c>
      <c r="L44" s="19">
        <f t="shared" si="1"/>
        <v>1217.2191515888187</v>
      </c>
      <c r="M44" s="12"/>
      <c r="N44" s="25">
        <f t="shared" si="2"/>
        <v>2</v>
      </c>
      <c r="O44" s="12"/>
      <c r="P44" s="25">
        <f t="shared" si="3"/>
        <v>630</v>
      </c>
      <c r="Q44" s="25">
        <f t="shared" si="11"/>
        <v>0</v>
      </c>
      <c r="R44" s="10">
        <f t="shared" si="5"/>
        <v>0</v>
      </c>
      <c r="S44" s="25">
        <f t="shared" si="6"/>
        <v>52.92</v>
      </c>
      <c r="T44" s="25">
        <f t="shared" si="7"/>
        <v>1217.2191515888187</v>
      </c>
      <c r="U44" s="43"/>
      <c r="V44" s="28">
        <f t="shared" si="8"/>
        <v>0</v>
      </c>
      <c r="W44" s="43"/>
      <c r="X44" s="32">
        <f t="shared" si="9"/>
        <v>0</v>
      </c>
    </row>
    <row r="45" spans="1:24" ht="18" customHeight="1">
      <c r="A45" s="77"/>
      <c r="B45" s="10" t="s">
        <v>120</v>
      </c>
      <c r="C45" s="10" t="s">
        <v>7</v>
      </c>
      <c r="D45" s="10" t="s">
        <v>2</v>
      </c>
      <c r="E45" s="11"/>
      <c r="F45" s="15" t="s">
        <v>169</v>
      </c>
      <c r="G45" s="15">
        <v>2</v>
      </c>
      <c r="H45" s="15">
        <v>3</v>
      </c>
      <c r="I45" s="19">
        <v>42</v>
      </c>
      <c r="J45" s="19">
        <v>210</v>
      </c>
      <c r="K45" s="19">
        <f t="shared" si="0"/>
        <v>52.92</v>
      </c>
      <c r="L45" s="19">
        <f t="shared" si="1"/>
        <v>1217.2191515888187</v>
      </c>
      <c r="M45" s="12"/>
      <c r="N45" s="25">
        <f t="shared" si="2"/>
        <v>3</v>
      </c>
      <c r="O45" s="12"/>
      <c r="P45" s="25">
        <f t="shared" si="3"/>
        <v>210</v>
      </c>
      <c r="Q45" s="25">
        <f t="shared" si="11"/>
        <v>0</v>
      </c>
      <c r="R45" s="10">
        <f t="shared" si="5"/>
        <v>0</v>
      </c>
      <c r="S45" s="25">
        <f t="shared" si="6"/>
        <v>52.92</v>
      </c>
      <c r="T45" s="25">
        <f t="shared" si="7"/>
        <v>1217.2191515888187</v>
      </c>
      <c r="U45" s="43"/>
      <c r="V45" s="28">
        <f t="shared" si="8"/>
        <v>0</v>
      </c>
      <c r="W45" s="43"/>
      <c r="X45" s="32">
        <f t="shared" si="9"/>
        <v>0</v>
      </c>
    </row>
    <row r="46" spans="1:24" ht="18" customHeight="1">
      <c r="A46" s="77"/>
      <c r="B46" s="10"/>
      <c r="C46" s="10" t="s">
        <v>7</v>
      </c>
      <c r="D46" s="10" t="s">
        <v>9</v>
      </c>
      <c r="E46" s="11" t="s">
        <v>233</v>
      </c>
      <c r="F46" s="15" t="s">
        <v>169</v>
      </c>
      <c r="G46" s="15">
        <v>1</v>
      </c>
      <c r="H46" s="15">
        <v>1</v>
      </c>
      <c r="I46" s="19">
        <v>42</v>
      </c>
      <c r="J46" s="19">
        <v>210</v>
      </c>
      <c r="K46" s="19">
        <f t="shared" si="0"/>
        <v>8.82</v>
      </c>
      <c r="L46" s="19">
        <f t="shared" si="1"/>
        <v>202.86985859813646</v>
      </c>
      <c r="M46" s="12"/>
      <c r="N46" s="25">
        <f t="shared" si="2"/>
        <v>1</v>
      </c>
      <c r="O46" s="12"/>
      <c r="P46" s="25">
        <f t="shared" si="3"/>
        <v>210</v>
      </c>
      <c r="Q46" s="25">
        <f t="shared" si="11"/>
        <v>0</v>
      </c>
      <c r="R46" s="10">
        <f t="shared" si="5"/>
        <v>0</v>
      </c>
      <c r="S46" s="25">
        <f t="shared" si="6"/>
        <v>8.82</v>
      </c>
      <c r="T46" s="25">
        <f t="shared" si="7"/>
        <v>202.86985859813646</v>
      </c>
      <c r="U46" s="43"/>
      <c r="V46" s="28">
        <f t="shared" si="8"/>
        <v>0</v>
      </c>
      <c r="W46" s="43"/>
      <c r="X46" s="32">
        <f t="shared" si="9"/>
        <v>0</v>
      </c>
    </row>
    <row r="47" spans="1:24" ht="18" customHeight="1">
      <c r="A47" s="77"/>
      <c r="B47" s="10" t="s">
        <v>78</v>
      </c>
      <c r="C47" s="10" t="s">
        <v>7</v>
      </c>
      <c r="D47" s="10" t="s">
        <v>2</v>
      </c>
      <c r="E47" s="11"/>
      <c r="F47" s="15" t="s">
        <v>169</v>
      </c>
      <c r="G47" s="15">
        <v>2</v>
      </c>
      <c r="H47" s="15">
        <v>3</v>
      </c>
      <c r="I47" s="19">
        <v>42</v>
      </c>
      <c r="J47" s="19">
        <v>210</v>
      </c>
      <c r="K47" s="19">
        <f t="shared" si="0"/>
        <v>52.92</v>
      </c>
      <c r="L47" s="19">
        <f t="shared" si="1"/>
        <v>1217.2191515888187</v>
      </c>
      <c r="M47" s="12"/>
      <c r="N47" s="25">
        <f t="shared" si="2"/>
        <v>3</v>
      </c>
      <c r="O47" s="12"/>
      <c r="P47" s="25">
        <f t="shared" si="3"/>
        <v>210</v>
      </c>
      <c r="Q47" s="25">
        <f t="shared" si="11"/>
        <v>0</v>
      </c>
      <c r="R47" s="10">
        <f t="shared" si="5"/>
        <v>0</v>
      </c>
      <c r="S47" s="25">
        <f t="shared" si="6"/>
        <v>52.92</v>
      </c>
      <c r="T47" s="25">
        <f t="shared" si="7"/>
        <v>1217.2191515888187</v>
      </c>
      <c r="U47" s="43"/>
      <c r="V47" s="28">
        <f t="shared" si="8"/>
        <v>0</v>
      </c>
      <c r="W47" s="43"/>
      <c r="X47" s="32">
        <f t="shared" si="9"/>
        <v>0</v>
      </c>
    </row>
    <row r="48" spans="1:24" ht="18" customHeight="1">
      <c r="A48" s="77"/>
      <c r="B48" s="10"/>
      <c r="C48" s="10" t="s">
        <v>7</v>
      </c>
      <c r="D48" s="10" t="s">
        <v>9</v>
      </c>
      <c r="E48" s="11" t="s">
        <v>233</v>
      </c>
      <c r="F48" s="15" t="s">
        <v>169</v>
      </c>
      <c r="G48" s="15">
        <v>1</v>
      </c>
      <c r="H48" s="15">
        <v>1</v>
      </c>
      <c r="I48" s="19">
        <v>42</v>
      </c>
      <c r="J48" s="19">
        <v>210</v>
      </c>
      <c r="K48" s="19">
        <f t="shared" si="0"/>
        <v>8.82</v>
      </c>
      <c r="L48" s="19">
        <f t="shared" si="1"/>
        <v>202.86985859813646</v>
      </c>
      <c r="M48" s="12"/>
      <c r="N48" s="25">
        <f t="shared" si="2"/>
        <v>1</v>
      </c>
      <c r="O48" s="12"/>
      <c r="P48" s="25">
        <f t="shared" si="3"/>
        <v>210</v>
      </c>
      <c r="Q48" s="25">
        <f t="shared" si="11"/>
        <v>0</v>
      </c>
      <c r="R48" s="10">
        <f t="shared" si="5"/>
        <v>0</v>
      </c>
      <c r="S48" s="25">
        <f t="shared" si="6"/>
        <v>8.82</v>
      </c>
      <c r="T48" s="25">
        <f t="shared" si="7"/>
        <v>202.86985859813646</v>
      </c>
      <c r="U48" s="43"/>
      <c r="V48" s="28">
        <f t="shared" si="8"/>
        <v>0</v>
      </c>
      <c r="W48" s="43"/>
      <c r="X48" s="32">
        <f t="shared" si="9"/>
        <v>0</v>
      </c>
    </row>
    <row r="49" spans="1:24" ht="18" customHeight="1">
      <c r="A49" s="77"/>
      <c r="B49" s="10" t="s">
        <v>109</v>
      </c>
      <c r="C49" s="10" t="s">
        <v>7</v>
      </c>
      <c r="D49" s="10" t="s">
        <v>2</v>
      </c>
      <c r="E49" s="11"/>
      <c r="F49" s="15" t="s">
        <v>169</v>
      </c>
      <c r="G49" s="15">
        <v>2</v>
      </c>
      <c r="H49" s="15">
        <v>16</v>
      </c>
      <c r="I49" s="19">
        <v>42</v>
      </c>
      <c r="J49" s="19">
        <v>630</v>
      </c>
      <c r="K49" s="19">
        <f t="shared" si="0"/>
        <v>846.72</v>
      </c>
      <c r="L49" s="19">
        <f t="shared" si="1"/>
        <v>19475.506425421099</v>
      </c>
      <c r="M49" s="12"/>
      <c r="N49" s="25">
        <f t="shared" si="2"/>
        <v>16</v>
      </c>
      <c r="O49" s="12"/>
      <c r="P49" s="25">
        <f t="shared" si="3"/>
        <v>630</v>
      </c>
      <c r="Q49" s="25">
        <f t="shared" si="11"/>
        <v>0</v>
      </c>
      <c r="R49" s="10">
        <f t="shared" si="5"/>
        <v>0</v>
      </c>
      <c r="S49" s="25">
        <f t="shared" si="6"/>
        <v>846.72</v>
      </c>
      <c r="T49" s="25">
        <f t="shared" si="7"/>
        <v>19475.506425421099</v>
      </c>
      <c r="U49" s="43"/>
      <c r="V49" s="28">
        <f t="shared" si="8"/>
        <v>0</v>
      </c>
      <c r="W49" s="43"/>
      <c r="X49" s="32">
        <f t="shared" si="9"/>
        <v>0</v>
      </c>
    </row>
    <row r="50" spans="1:24" ht="18" customHeight="1">
      <c r="A50" s="77"/>
      <c r="B50" s="10"/>
      <c r="C50" s="10" t="s">
        <v>87</v>
      </c>
      <c r="D50" s="10" t="s">
        <v>11</v>
      </c>
      <c r="E50" s="11" t="s">
        <v>63</v>
      </c>
      <c r="F50" s="15" t="s">
        <v>173</v>
      </c>
      <c r="G50" s="15">
        <v>2</v>
      </c>
      <c r="H50" s="15">
        <v>1</v>
      </c>
      <c r="I50" s="19">
        <v>22</v>
      </c>
      <c r="J50" s="19">
        <v>630</v>
      </c>
      <c r="K50" s="19">
        <f t="shared" si="0"/>
        <v>27.72</v>
      </c>
      <c r="L50" s="19">
        <f t="shared" si="1"/>
        <v>637.59098416557163</v>
      </c>
      <c r="M50" s="12"/>
      <c r="N50" s="25">
        <f t="shared" si="2"/>
        <v>1</v>
      </c>
      <c r="O50" s="12"/>
      <c r="P50" s="25">
        <f t="shared" si="3"/>
        <v>630</v>
      </c>
      <c r="Q50" s="25">
        <f t="shared" si="11"/>
        <v>0</v>
      </c>
      <c r="R50" s="10">
        <f t="shared" si="5"/>
        <v>0</v>
      </c>
      <c r="S50" s="25">
        <f t="shared" si="6"/>
        <v>27.72</v>
      </c>
      <c r="T50" s="25">
        <f t="shared" si="7"/>
        <v>637.59098416557163</v>
      </c>
      <c r="U50" s="43"/>
      <c r="V50" s="28">
        <f t="shared" si="8"/>
        <v>0</v>
      </c>
      <c r="W50" s="43"/>
      <c r="X50" s="32">
        <f t="shared" si="9"/>
        <v>0</v>
      </c>
    </row>
    <row r="51" spans="1:24" ht="18" customHeight="1">
      <c r="A51" s="77"/>
      <c r="B51" s="10" t="s">
        <v>121</v>
      </c>
      <c r="C51" s="10" t="s">
        <v>8</v>
      </c>
      <c r="D51" s="10" t="s">
        <v>2</v>
      </c>
      <c r="E51" s="11"/>
      <c r="F51" s="15" t="s">
        <v>169</v>
      </c>
      <c r="G51" s="15">
        <v>2</v>
      </c>
      <c r="H51" s="15">
        <v>2</v>
      </c>
      <c r="I51" s="19">
        <v>42</v>
      </c>
      <c r="J51" s="19">
        <v>1</v>
      </c>
      <c r="K51" s="19">
        <f>(G51*H51*I51*J51)/1000</f>
        <v>0.16800000000000001</v>
      </c>
      <c r="L51" s="19">
        <f>K51*$C$3</f>
        <v>3.8641877828216469</v>
      </c>
      <c r="M51" s="12"/>
      <c r="N51" s="25">
        <f>H51</f>
        <v>2</v>
      </c>
      <c r="O51" s="12"/>
      <c r="P51" s="25">
        <f>J51</f>
        <v>1</v>
      </c>
      <c r="Q51" s="25">
        <f t="shared" si="11"/>
        <v>0</v>
      </c>
      <c r="R51" s="10">
        <f t="shared" si="5"/>
        <v>0</v>
      </c>
      <c r="S51" s="25">
        <f t="shared" si="6"/>
        <v>0.16800000000000001</v>
      </c>
      <c r="T51" s="25">
        <f t="shared" si="7"/>
        <v>3.8641877828216469</v>
      </c>
      <c r="U51" s="43"/>
      <c r="V51" s="28">
        <f>N51*U51</f>
        <v>0</v>
      </c>
      <c r="W51" s="43"/>
      <c r="X51" s="32">
        <f>V51+W51</f>
        <v>0</v>
      </c>
    </row>
    <row r="52" spans="1:24" ht="18" customHeight="1">
      <c r="A52" s="77"/>
      <c r="B52" s="10"/>
      <c r="C52" s="10" t="s">
        <v>87</v>
      </c>
      <c r="D52" s="10" t="s">
        <v>11</v>
      </c>
      <c r="E52" s="11" t="s">
        <v>14</v>
      </c>
      <c r="F52" s="15" t="s">
        <v>173</v>
      </c>
      <c r="G52" s="15">
        <v>1</v>
      </c>
      <c r="H52" s="15">
        <v>1</v>
      </c>
      <c r="I52" s="19">
        <v>22</v>
      </c>
      <c r="J52" s="19">
        <v>1</v>
      </c>
      <c r="K52" s="19">
        <f>(G52*H52*I52*J52)/1000</f>
        <v>2.1999999999999999E-2</v>
      </c>
      <c r="L52" s="19">
        <f>K52*$C$3</f>
        <v>0.50602459060759652</v>
      </c>
      <c r="M52" s="12"/>
      <c r="N52" s="25">
        <f>H52</f>
        <v>1</v>
      </c>
      <c r="O52" s="12"/>
      <c r="P52" s="25">
        <f>J52</f>
        <v>1</v>
      </c>
      <c r="Q52" s="25">
        <f>N52*O52*P52</f>
        <v>0</v>
      </c>
      <c r="R52" s="10">
        <f>$C$3*Q52</f>
        <v>0</v>
      </c>
      <c r="S52" s="25">
        <f>K52-Q52</f>
        <v>2.1999999999999999E-2</v>
      </c>
      <c r="T52" s="25">
        <f>L52-R52</f>
        <v>0.50602459060759652</v>
      </c>
      <c r="U52" s="43"/>
      <c r="V52" s="28">
        <f>N52*U52</f>
        <v>0</v>
      </c>
      <c r="W52" s="43"/>
      <c r="X52" s="32">
        <f>V52+W52</f>
        <v>0</v>
      </c>
    </row>
    <row r="53" spans="1:24" ht="18" customHeight="1">
      <c r="A53" s="77"/>
      <c r="B53" s="10" t="s">
        <v>37</v>
      </c>
      <c r="C53" s="10" t="s">
        <v>7</v>
      </c>
      <c r="D53" s="10" t="s">
        <v>2</v>
      </c>
      <c r="E53" s="11"/>
      <c r="F53" s="15" t="s">
        <v>173</v>
      </c>
      <c r="G53" s="15">
        <v>2</v>
      </c>
      <c r="H53" s="15">
        <v>4</v>
      </c>
      <c r="I53" s="19">
        <v>22</v>
      </c>
      <c r="J53" s="19">
        <v>1680</v>
      </c>
      <c r="K53" s="19">
        <f t="shared" si="0"/>
        <v>295.68</v>
      </c>
      <c r="L53" s="19">
        <f t="shared" si="1"/>
        <v>6800.9704977660977</v>
      </c>
      <c r="M53" s="12"/>
      <c r="N53" s="25">
        <f t="shared" si="2"/>
        <v>4</v>
      </c>
      <c r="O53" s="12"/>
      <c r="P53" s="25">
        <f t="shared" si="3"/>
        <v>1680</v>
      </c>
      <c r="Q53" s="25">
        <f t="shared" si="11"/>
        <v>0</v>
      </c>
      <c r="R53" s="10">
        <f t="shared" si="5"/>
        <v>0</v>
      </c>
      <c r="S53" s="25">
        <f t="shared" si="6"/>
        <v>295.68</v>
      </c>
      <c r="T53" s="25">
        <f t="shared" si="7"/>
        <v>6800.9704977660977</v>
      </c>
      <c r="U53" s="43"/>
      <c r="V53" s="28">
        <f t="shared" si="8"/>
        <v>0</v>
      </c>
      <c r="W53" s="43"/>
      <c r="X53" s="32">
        <f t="shared" si="9"/>
        <v>0</v>
      </c>
    </row>
    <row r="54" spans="1:24" ht="18" customHeight="1">
      <c r="A54" s="78"/>
      <c r="B54" s="10"/>
      <c r="C54" s="10" t="s">
        <v>7</v>
      </c>
      <c r="D54" s="10" t="s">
        <v>10</v>
      </c>
      <c r="E54" s="11" t="s">
        <v>248</v>
      </c>
      <c r="F54" s="15" t="s">
        <v>178</v>
      </c>
      <c r="G54" s="15">
        <v>1</v>
      </c>
      <c r="H54" s="15">
        <v>1</v>
      </c>
      <c r="I54" s="19">
        <v>10</v>
      </c>
      <c r="J54" s="19">
        <v>8760</v>
      </c>
      <c r="K54" s="19">
        <f t="shared" si="0"/>
        <v>87.6</v>
      </c>
      <c r="L54" s="19">
        <f t="shared" si="1"/>
        <v>2014.8979153284299</v>
      </c>
      <c r="M54" s="12"/>
      <c r="N54" s="25">
        <f t="shared" si="2"/>
        <v>1</v>
      </c>
      <c r="O54" s="12"/>
      <c r="P54" s="25">
        <f t="shared" si="3"/>
        <v>8760</v>
      </c>
      <c r="Q54" s="25">
        <f t="shared" si="11"/>
        <v>0</v>
      </c>
      <c r="R54" s="10">
        <f t="shared" si="5"/>
        <v>0</v>
      </c>
      <c r="S54" s="25">
        <f t="shared" si="6"/>
        <v>87.6</v>
      </c>
      <c r="T54" s="25">
        <f t="shared" si="7"/>
        <v>2014.8979153284299</v>
      </c>
      <c r="U54" s="43"/>
      <c r="V54" s="28">
        <f t="shared" si="8"/>
        <v>0</v>
      </c>
      <c r="W54" s="43"/>
      <c r="X54" s="32">
        <f t="shared" si="9"/>
        <v>0</v>
      </c>
    </row>
    <row r="55" spans="1:24" ht="18" customHeight="1">
      <c r="A55" s="77"/>
      <c r="B55" s="10" t="s">
        <v>287</v>
      </c>
      <c r="C55" s="10" t="s">
        <v>7</v>
      </c>
      <c r="D55" s="10" t="s">
        <v>2</v>
      </c>
      <c r="E55" s="11"/>
      <c r="F55" s="15" t="s">
        <v>173</v>
      </c>
      <c r="G55" s="15">
        <v>2</v>
      </c>
      <c r="H55" s="15">
        <v>1</v>
      </c>
      <c r="I55" s="19">
        <v>22</v>
      </c>
      <c r="J55" s="19">
        <v>720</v>
      </c>
      <c r="K55" s="19">
        <f>(G55*H55*I55*J55)/1000</f>
        <v>31.68</v>
      </c>
      <c r="L55" s="19">
        <f>K55*$C$3</f>
        <v>728.6754104749391</v>
      </c>
      <c r="M55" s="12"/>
      <c r="N55" s="25">
        <f>H55</f>
        <v>1</v>
      </c>
      <c r="O55" s="12"/>
      <c r="P55" s="25">
        <f>J55</f>
        <v>720</v>
      </c>
      <c r="Q55" s="25">
        <f>N55*O55*P55</f>
        <v>0</v>
      </c>
      <c r="R55" s="10">
        <f>$C$3*Q55</f>
        <v>0</v>
      </c>
      <c r="S55" s="25">
        <f>K55-Q55</f>
        <v>31.68</v>
      </c>
      <c r="T55" s="25">
        <f>L55-R55</f>
        <v>728.6754104749391</v>
      </c>
      <c r="U55" s="43"/>
      <c r="V55" s="28">
        <f>N55*U55</f>
        <v>0</v>
      </c>
      <c r="W55" s="43"/>
      <c r="X55" s="32">
        <f>V55+W55</f>
        <v>0</v>
      </c>
    </row>
    <row r="56" spans="1:24" ht="18" customHeight="1">
      <c r="A56" s="80" t="s">
        <v>39</v>
      </c>
      <c r="B56" s="81"/>
      <c r="C56" s="81"/>
      <c r="D56" s="83"/>
      <c r="E56" s="82"/>
      <c r="F56" s="83"/>
      <c r="G56" s="83"/>
      <c r="H56" s="83"/>
      <c r="I56" s="84"/>
      <c r="J56" s="84"/>
      <c r="K56" s="84"/>
      <c r="L56" s="84"/>
      <c r="M56" s="81"/>
      <c r="N56" s="86"/>
      <c r="O56" s="81"/>
      <c r="P56" s="86"/>
      <c r="Q56" s="86"/>
      <c r="R56" s="81"/>
      <c r="S56" s="86"/>
      <c r="T56" s="86"/>
      <c r="U56" s="98"/>
      <c r="V56" s="98"/>
      <c r="W56" s="98"/>
      <c r="X56" s="99"/>
    </row>
    <row r="57" spans="1:24" ht="18" customHeight="1">
      <c r="A57" s="77"/>
      <c r="B57" s="10" t="s">
        <v>18</v>
      </c>
      <c r="C57" s="10" t="s">
        <v>8</v>
      </c>
      <c r="D57" s="10" t="s">
        <v>2</v>
      </c>
      <c r="E57" s="11"/>
      <c r="F57" s="15" t="s">
        <v>169</v>
      </c>
      <c r="G57" s="15">
        <v>2</v>
      </c>
      <c r="H57" s="15">
        <v>6</v>
      </c>
      <c r="I57" s="19">
        <v>42</v>
      </c>
      <c r="J57" s="19">
        <v>1470</v>
      </c>
      <c r="K57" s="19">
        <f t="shared" si="0"/>
        <v>740.88</v>
      </c>
      <c r="L57" s="19">
        <f t="shared" si="1"/>
        <v>17041.068122243461</v>
      </c>
      <c r="M57" s="12"/>
      <c r="N57" s="25">
        <f t="shared" si="2"/>
        <v>6</v>
      </c>
      <c r="O57" s="12"/>
      <c r="P57" s="25">
        <f t="shared" si="3"/>
        <v>1470</v>
      </c>
      <c r="Q57" s="25">
        <f t="shared" ref="Q57" si="12">N57*O57*P57</f>
        <v>0</v>
      </c>
      <c r="R57" s="10">
        <f t="shared" si="5"/>
        <v>0</v>
      </c>
      <c r="S57" s="25">
        <f t="shared" si="6"/>
        <v>740.88</v>
      </c>
      <c r="T57" s="25">
        <f t="shared" si="7"/>
        <v>17041.068122243461</v>
      </c>
      <c r="U57" s="43"/>
      <c r="V57" s="28">
        <f t="shared" si="8"/>
        <v>0</v>
      </c>
      <c r="W57" s="43"/>
      <c r="X57" s="32">
        <f t="shared" si="9"/>
        <v>0</v>
      </c>
    </row>
    <row r="58" spans="1:24" ht="18" customHeight="1">
      <c r="A58" s="77"/>
      <c r="B58" s="10"/>
      <c r="C58" s="10" t="s">
        <v>8</v>
      </c>
      <c r="D58" s="10" t="s">
        <v>2</v>
      </c>
      <c r="E58" s="11" t="s">
        <v>85</v>
      </c>
      <c r="F58" s="15" t="s">
        <v>169</v>
      </c>
      <c r="G58" s="15">
        <v>1</v>
      </c>
      <c r="H58" s="15">
        <v>2</v>
      </c>
      <c r="I58" s="19">
        <v>42</v>
      </c>
      <c r="J58" s="19">
        <v>1470</v>
      </c>
      <c r="K58" s="19">
        <f t="shared" si="0"/>
        <v>123.48</v>
      </c>
      <c r="L58" s="19">
        <f t="shared" si="1"/>
        <v>2840.1780203739104</v>
      </c>
      <c r="M58" s="12"/>
      <c r="N58" s="25">
        <f t="shared" si="2"/>
        <v>2</v>
      </c>
      <c r="O58" s="12"/>
      <c r="P58" s="25">
        <f t="shared" si="3"/>
        <v>1470</v>
      </c>
      <c r="Q58" s="25">
        <f t="shared" ref="Q58:Q94" si="13">N58*O58*P58</f>
        <v>0</v>
      </c>
      <c r="R58" s="10">
        <f t="shared" si="5"/>
        <v>0</v>
      </c>
      <c r="S58" s="25">
        <f t="shared" si="6"/>
        <v>123.48</v>
      </c>
      <c r="T58" s="25">
        <f t="shared" si="7"/>
        <v>2840.1780203739104</v>
      </c>
      <c r="U58" s="43"/>
      <c r="V58" s="28">
        <f t="shared" si="8"/>
        <v>0</v>
      </c>
      <c r="W58" s="43"/>
      <c r="X58" s="32">
        <f t="shared" si="9"/>
        <v>0</v>
      </c>
    </row>
    <row r="59" spans="1:24" ht="18" customHeight="1">
      <c r="A59" s="77"/>
      <c r="B59" s="10" t="s">
        <v>19</v>
      </c>
      <c r="C59" s="10" t="s">
        <v>8</v>
      </c>
      <c r="D59" s="10" t="s">
        <v>2</v>
      </c>
      <c r="E59" s="11"/>
      <c r="F59" s="15" t="s">
        <v>169</v>
      </c>
      <c r="G59" s="15">
        <v>2</v>
      </c>
      <c r="H59" s="15">
        <v>6</v>
      </c>
      <c r="I59" s="19">
        <v>42</v>
      </c>
      <c r="J59" s="19">
        <v>1470</v>
      </c>
      <c r="K59" s="19">
        <f t="shared" si="0"/>
        <v>740.88</v>
      </c>
      <c r="L59" s="19">
        <f t="shared" si="1"/>
        <v>17041.068122243461</v>
      </c>
      <c r="M59" s="12"/>
      <c r="N59" s="25">
        <f t="shared" si="2"/>
        <v>6</v>
      </c>
      <c r="O59" s="12"/>
      <c r="P59" s="25">
        <f t="shared" si="3"/>
        <v>1470</v>
      </c>
      <c r="Q59" s="25">
        <f t="shared" si="13"/>
        <v>0</v>
      </c>
      <c r="R59" s="10">
        <f t="shared" si="5"/>
        <v>0</v>
      </c>
      <c r="S59" s="25">
        <f t="shared" si="6"/>
        <v>740.88</v>
      </c>
      <c r="T59" s="25">
        <f t="shared" si="7"/>
        <v>17041.068122243461</v>
      </c>
      <c r="U59" s="43"/>
      <c r="V59" s="28">
        <f t="shared" si="8"/>
        <v>0</v>
      </c>
      <c r="W59" s="43"/>
      <c r="X59" s="32">
        <f t="shared" si="9"/>
        <v>0</v>
      </c>
    </row>
    <row r="60" spans="1:24" ht="18" customHeight="1">
      <c r="A60" s="77"/>
      <c r="B60" s="10"/>
      <c r="C60" s="10" t="s">
        <v>8</v>
      </c>
      <c r="D60" s="10" t="s">
        <v>2</v>
      </c>
      <c r="E60" s="11" t="s">
        <v>85</v>
      </c>
      <c r="F60" s="15" t="s">
        <v>169</v>
      </c>
      <c r="G60" s="15">
        <v>1</v>
      </c>
      <c r="H60" s="15">
        <v>2</v>
      </c>
      <c r="I60" s="19">
        <v>42</v>
      </c>
      <c r="J60" s="19">
        <v>1470</v>
      </c>
      <c r="K60" s="19">
        <f t="shared" si="0"/>
        <v>123.48</v>
      </c>
      <c r="L60" s="19">
        <f t="shared" si="1"/>
        <v>2840.1780203739104</v>
      </c>
      <c r="M60" s="12"/>
      <c r="N60" s="25">
        <f t="shared" si="2"/>
        <v>2</v>
      </c>
      <c r="O60" s="12"/>
      <c r="P60" s="25">
        <f t="shared" si="3"/>
        <v>1470</v>
      </c>
      <c r="Q60" s="25">
        <f t="shared" si="13"/>
        <v>0</v>
      </c>
      <c r="R60" s="10">
        <f t="shared" si="5"/>
        <v>0</v>
      </c>
      <c r="S60" s="25">
        <f t="shared" si="6"/>
        <v>123.48</v>
      </c>
      <c r="T60" s="25">
        <f t="shared" si="7"/>
        <v>2840.1780203739104</v>
      </c>
      <c r="U60" s="43"/>
      <c r="V60" s="28">
        <f t="shared" si="8"/>
        <v>0</v>
      </c>
      <c r="W60" s="43"/>
      <c r="X60" s="32">
        <f t="shared" si="9"/>
        <v>0</v>
      </c>
    </row>
    <row r="61" spans="1:24" ht="18" customHeight="1">
      <c r="A61" s="77"/>
      <c r="B61" s="10" t="s">
        <v>253</v>
      </c>
      <c r="C61" s="10" t="s">
        <v>8</v>
      </c>
      <c r="D61" s="10" t="s">
        <v>2</v>
      </c>
      <c r="E61" s="11"/>
      <c r="F61" s="15" t="s">
        <v>169</v>
      </c>
      <c r="G61" s="15">
        <v>2</v>
      </c>
      <c r="H61" s="15">
        <v>6</v>
      </c>
      <c r="I61" s="19">
        <v>42</v>
      </c>
      <c r="J61" s="19">
        <v>1470</v>
      </c>
      <c r="K61" s="19">
        <f t="shared" si="0"/>
        <v>740.88</v>
      </c>
      <c r="L61" s="19">
        <f t="shared" si="1"/>
        <v>17041.068122243461</v>
      </c>
      <c r="M61" s="12"/>
      <c r="N61" s="25">
        <f t="shared" si="2"/>
        <v>6</v>
      </c>
      <c r="O61" s="12"/>
      <c r="P61" s="25">
        <f t="shared" si="3"/>
        <v>1470</v>
      </c>
      <c r="Q61" s="25">
        <f t="shared" si="13"/>
        <v>0</v>
      </c>
      <c r="R61" s="10">
        <f t="shared" si="5"/>
        <v>0</v>
      </c>
      <c r="S61" s="25">
        <f t="shared" si="6"/>
        <v>740.88</v>
      </c>
      <c r="T61" s="25">
        <f t="shared" si="7"/>
        <v>17041.068122243461</v>
      </c>
      <c r="U61" s="43"/>
      <c r="V61" s="28">
        <f t="shared" si="8"/>
        <v>0</v>
      </c>
      <c r="W61" s="43"/>
      <c r="X61" s="32">
        <f t="shared" si="9"/>
        <v>0</v>
      </c>
    </row>
    <row r="62" spans="1:24" ht="18" customHeight="1">
      <c r="A62" s="77"/>
      <c r="B62" s="10"/>
      <c r="C62" s="10" t="s">
        <v>8</v>
      </c>
      <c r="D62" s="10" t="s">
        <v>2</v>
      </c>
      <c r="E62" s="11" t="s">
        <v>85</v>
      </c>
      <c r="F62" s="15" t="s">
        <v>169</v>
      </c>
      <c r="G62" s="15">
        <v>1</v>
      </c>
      <c r="H62" s="15">
        <v>2</v>
      </c>
      <c r="I62" s="19">
        <v>42</v>
      </c>
      <c r="J62" s="19">
        <v>1470</v>
      </c>
      <c r="K62" s="19">
        <f t="shared" si="0"/>
        <v>123.48</v>
      </c>
      <c r="L62" s="19">
        <f t="shared" si="1"/>
        <v>2840.1780203739104</v>
      </c>
      <c r="M62" s="12"/>
      <c r="N62" s="25">
        <f t="shared" si="2"/>
        <v>2</v>
      </c>
      <c r="O62" s="12"/>
      <c r="P62" s="25">
        <f t="shared" si="3"/>
        <v>1470</v>
      </c>
      <c r="Q62" s="25">
        <f t="shared" si="13"/>
        <v>0</v>
      </c>
      <c r="R62" s="10">
        <f t="shared" si="5"/>
        <v>0</v>
      </c>
      <c r="S62" s="25">
        <f t="shared" si="6"/>
        <v>123.48</v>
      </c>
      <c r="T62" s="25">
        <f t="shared" si="7"/>
        <v>2840.1780203739104</v>
      </c>
      <c r="U62" s="43"/>
      <c r="V62" s="28">
        <f t="shared" si="8"/>
        <v>0</v>
      </c>
      <c r="W62" s="43"/>
      <c r="X62" s="32">
        <f t="shared" si="9"/>
        <v>0</v>
      </c>
    </row>
    <row r="63" spans="1:24" ht="18" customHeight="1">
      <c r="A63" s="77"/>
      <c r="B63" s="10" t="s">
        <v>20</v>
      </c>
      <c r="C63" s="10" t="s">
        <v>8</v>
      </c>
      <c r="D63" s="10" t="s">
        <v>2</v>
      </c>
      <c r="E63" s="11"/>
      <c r="F63" s="15" t="s">
        <v>169</v>
      </c>
      <c r="G63" s="15">
        <v>2</v>
      </c>
      <c r="H63" s="15">
        <v>6</v>
      </c>
      <c r="I63" s="19">
        <v>42</v>
      </c>
      <c r="J63" s="19">
        <v>1470</v>
      </c>
      <c r="K63" s="19">
        <f t="shared" si="0"/>
        <v>740.88</v>
      </c>
      <c r="L63" s="19">
        <f t="shared" si="1"/>
        <v>17041.068122243461</v>
      </c>
      <c r="M63" s="12"/>
      <c r="N63" s="25">
        <f t="shared" si="2"/>
        <v>6</v>
      </c>
      <c r="O63" s="12"/>
      <c r="P63" s="25">
        <f t="shared" si="3"/>
        <v>1470</v>
      </c>
      <c r="Q63" s="25">
        <f t="shared" si="13"/>
        <v>0</v>
      </c>
      <c r="R63" s="10">
        <f t="shared" si="5"/>
        <v>0</v>
      </c>
      <c r="S63" s="25">
        <f t="shared" si="6"/>
        <v>740.88</v>
      </c>
      <c r="T63" s="25">
        <f t="shared" si="7"/>
        <v>17041.068122243461</v>
      </c>
      <c r="U63" s="43"/>
      <c r="V63" s="28">
        <f t="shared" si="8"/>
        <v>0</v>
      </c>
      <c r="W63" s="43"/>
      <c r="X63" s="32">
        <f t="shared" si="9"/>
        <v>0</v>
      </c>
    </row>
    <row r="64" spans="1:24" ht="18" customHeight="1">
      <c r="A64" s="77"/>
      <c r="B64" s="10"/>
      <c r="C64" s="10" t="s">
        <v>8</v>
      </c>
      <c r="D64" s="10" t="s">
        <v>2</v>
      </c>
      <c r="E64" s="11"/>
      <c r="F64" s="15" t="s">
        <v>169</v>
      </c>
      <c r="G64" s="15">
        <v>1</v>
      </c>
      <c r="H64" s="15">
        <v>2</v>
      </c>
      <c r="I64" s="19">
        <v>42</v>
      </c>
      <c r="J64" s="19">
        <v>1470</v>
      </c>
      <c r="K64" s="19">
        <f t="shared" si="0"/>
        <v>123.48</v>
      </c>
      <c r="L64" s="19">
        <f t="shared" si="1"/>
        <v>2840.1780203739104</v>
      </c>
      <c r="M64" s="12"/>
      <c r="N64" s="25">
        <f t="shared" si="2"/>
        <v>2</v>
      </c>
      <c r="O64" s="12"/>
      <c r="P64" s="25">
        <f t="shared" si="3"/>
        <v>1470</v>
      </c>
      <c r="Q64" s="25">
        <f t="shared" si="13"/>
        <v>0</v>
      </c>
      <c r="R64" s="10">
        <f t="shared" si="5"/>
        <v>0</v>
      </c>
      <c r="S64" s="25">
        <f t="shared" si="6"/>
        <v>123.48</v>
      </c>
      <c r="T64" s="25">
        <f t="shared" si="7"/>
        <v>2840.1780203739104</v>
      </c>
      <c r="U64" s="43"/>
      <c r="V64" s="28">
        <f t="shared" si="8"/>
        <v>0</v>
      </c>
      <c r="W64" s="43"/>
      <c r="X64" s="32">
        <f t="shared" si="9"/>
        <v>0</v>
      </c>
    </row>
    <row r="65" spans="1:24" ht="18" customHeight="1">
      <c r="A65" s="77"/>
      <c r="B65" s="10" t="s">
        <v>46</v>
      </c>
      <c r="C65" s="10" t="s">
        <v>65</v>
      </c>
      <c r="D65" s="10" t="s">
        <v>2</v>
      </c>
      <c r="E65" s="11"/>
      <c r="F65" s="15" t="s">
        <v>169</v>
      </c>
      <c r="G65" s="15">
        <v>2</v>
      </c>
      <c r="H65" s="15">
        <v>24</v>
      </c>
      <c r="I65" s="19">
        <v>42</v>
      </c>
      <c r="J65" s="19">
        <v>2880</v>
      </c>
      <c r="K65" s="19">
        <f t="shared" si="0"/>
        <v>5806.08</v>
      </c>
      <c r="L65" s="19">
        <f t="shared" si="1"/>
        <v>133546.32977431611</v>
      </c>
      <c r="M65" s="12"/>
      <c r="N65" s="25">
        <f t="shared" si="2"/>
        <v>24</v>
      </c>
      <c r="O65" s="12"/>
      <c r="P65" s="25">
        <f t="shared" si="3"/>
        <v>2880</v>
      </c>
      <c r="Q65" s="25">
        <f t="shared" si="13"/>
        <v>0</v>
      </c>
      <c r="R65" s="10">
        <f t="shared" si="5"/>
        <v>0</v>
      </c>
      <c r="S65" s="25">
        <f t="shared" si="6"/>
        <v>5806.08</v>
      </c>
      <c r="T65" s="25">
        <f t="shared" si="7"/>
        <v>133546.32977431611</v>
      </c>
      <c r="U65" s="43"/>
      <c r="V65" s="28">
        <f t="shared" si="8"/>
        <v>0</v>
      </c>
      <c r="W65" s="43"/>
      <c r="X65" s="32">
        <f t="shared" si="9"/>
        <v>0</v>
      </c>
    </row>
    <row r="66" spans="1:24" ht="18" customHeight="1">
      <c r="A66" s="77"/>
      <c r="B66" s="10"/>
      <c r="C66" s="10" t="s">
        <v>65</v>
      </c>
      <c r="D66" s="10" t="s">
        <v>2</v>
      </c>
      <c r="E66" s="11"/>
      <c r="F66" s="15" t="s">
        <v>169</v>
      </c>
      <c r="G66" s="15">
        <v>1</v>
      </c>
      <c r="H66" s="15">
        <v>8</v>
      </c>
      <c r="I66" s="19">
        <v>42</v>
      </c>
      <c r="J66" s="19">
        <v>2880</v>
      </c>
      <c r="K66" s="19">
        <f t="shared" si="0"/>
        <v>967.68</v>
      </c>
      <c r="L66" s="19">
        <f t="shared" si="1"/>
        <v>22257.721629052681</v>
      </c>
      <c r="M66" s="12"/>
      <c r="N66" s="25">
        <f t="shared" si="2"/>
        <v>8</v>
      </c>
      <c r="O66" s="12"/>
      <c r="P66" s="25">
        <f t="shared" si="3"/>
        <v>2880</v>
      </c>
      <c r="Q66" s="25">
        <f t="shared" si="13"/>
        <v>0</v>
      </c>
      <c r="R66" s="10">
        <f t="shared" si="5"/>
        <v>0</v>
      </c>
      <c r="S66" s="25">
        <f t="shared" si="6"/>
        <v>967.68</v>
      </c>
      <c r="T66" s="25">
        <f t="shared" si="7"/>
        <v>22257.721629052681</v>
      </c>
      <c r="U66" s="43"/>
      <c r="V66" s="28">
        <f t="shared" si="8"/>
        <v>0</v>
      </c>
      <c r="W66" s="43"/>
      <c r="X66" s="32">
        <f t="shared" si="9"/>
        <v>0</v>
      </c>
    </row>
    <row r="67" spans="1:24" ht="18" customHeight="1">
      <c r="A67" s="77"/>
      <c r="B67" s="10"/>
      <c r="C67" s="10" t="s">
        <v>87</v>
      </c>
      <c r="D67" s="10" t="s">
        <v>11</v>
      </c>
      <c r="E67" s="11" t="s">
        <v>234</v>
      </c>
      <c r="F67" s="15" t="s">
        <v>173</v>
      </c>
      <c r="G67" s="15">
        <v>2</v>
      </c>
      <c r="H67" s="15">
        <v>1</v>
      </c>
      <c r="I67" s="19">
        <v>22</v>
      </c>
      <c r="J67" s="19">
        <v>1</v>
      </c>
      <c r="K67" s="19">
        <f t="shared" si="0"/>
        <v>4.3999999999999997E-2</v>
      </c>
      <c r="L67" s="19">
        <f t="shared" si="1"/>
        <v>1.012049181215193</v>
      </c>
      <c r="M67" s="12"/>
      <c r="N67" s="25">
        <f t="shared" si="2"/>
        <v>1</v>
      </c>
      <c r="O67" s="12"/>
      <c r="P67" s="25">
        <f t="shared" si="3"/>
        <v>1</v>
      </c>
      <c r="Q67" s="25">
        <f t="shared" si="13"/>
        <v>0</v>
      </c>
      <c r="R67" s="10">
        <f t="shared" si="5"/>
        <v>0</v>
      </c>
      <c r="S67" s="25">
        <f t="shared" si="6"/>
        <v>4.3999999999999997E-2</v>
      </c>
      <c r="T67" s="25">
        <f t="shared" si="7"/>
        <v>1.012049181215193</v>
      </c>
      <c r="U67" s="43"/>
      <c r="V67" s="28">
        <f t="shared" si="8"/>
        <v>0</v>
      </c>
      <c r="W67" s="43"/>
      <c r="X67" s="32">
        <f t="shared" si="9"/>
        <v>0</v>
      </c>
    </row>
    <row r="68" spans="1:24" ht="18" customHeight="1">
      <c r="A68" s="77"/>
      <c r="B68" s="10" t="s">
        <v>47</v>
      </c>
      <c r="C68" s="10" t="s">
        <v>7</v>
      </c>
      <c r="D68" s="10" t="s">
        <v>2</v>
      </c>
      <c r="E68" s="11"/>
      <c r="F68" s="15" t="s">
        <v>169</v>
      </c>
      <c r="G68" s="15">
        <v>2</v>
      </c>
      <c r="H68" s="15">
        <v>6</v>
      </c>
      <c r="I68" s="19">
        <v>42</v>
      </c>
      <c r="J68" s="19">
        <v>240</v>
      </c>
      <c r="K68" s="19">
        <f t="shared" ref="K68:K131" si="14">(G68*H68*I68*J68)/1000</f>
        <v>120.96</v>
      </c>
      <c r="L68" s="19">
        <f t="shared" ref="L68:L131" si="15">K68*$C$3</f>
        <v>2782.2152036315852</v>
      </c>
      <c r="M68" s="12"/>
      <c r="N68" s="25">
        <f t="shared" ref="N68:N131" si="16">H68</f>
        <v>6</v>
      </c>
      <c r="O68" s="12"/>
      <c r="P68" s="25">
        <f t="shared" ref="P68:P131" si="17">J68</f>
        <v>240</v>
      </c>
      <c r="Q68" s="25">
        <f t="shared" si="13"/>
        <v>0</v>
      </c>
      <c r="R68" s="10">
        <f t="shared" ref="R68:R131" si="18">$C$3*Q68</f>
        <v>0</v>
      </c>
      <c r="S68" s="25">
        <f t="shared" ref="S68:S131" si="19">K68-Q68</f>
        <v>120.96</v>
      </c>
      <c r="T68" s="25">
        <f t="shared" ref="T68:T131" si="20">L68-R68</f>
        <v>2782.2152036315852</v>
      </c>
      <c r="U68" s="43"/>
      <c r="V68" s="28">
        <f t="shared" ref="V68:V131" si="21">N68*U68</f>
        <v>0</v>
      </c>
      <c r="W68" s="43"/>
      <c r="X68" s="32">
        <f t="shared" ref="X68:X131" si="22">V68+W68</f>
        <v>0</v>
      </c>
    </row>
    <row r="69" spans="1:24" ht="18" customHeight="1">
      <c r="A69" s="77"/>
      <c r="B69" s="10"/>
      <c r="C69" s="10" t="s">
        <v>5</v>
      </c>
      <c r="D69" s="15"/>
      <c r="E69" s="11"/>
      <c r="F69" s="15" t="s">
        <v>279</v>
      </c>
      <c r="G69" s="15">
        <v>1</v>
      </c>
      <c r="H69" s="15">
        <v>17</v>
      </c>
      <c r="I69" s="19">
        <v>135</v>
      </c>
      <c r="J69" s="19">
        <v>1</v>
      </c>
      <c r="K69" s="19">
        <f t="shared" si="14"/>
        <v>2.2949999999999999</v>
      </c>
      <c r="L69" s="19">
        <f t="shared" si="15"/>
        <v>52.787565247474276</v>
      </c>
      <c r="M69" s="12"/>
      <c r="N69" s="25">
        <f t="shared" si="16"/>
        <v>17</v>
      </c>
      <c r="O69" s="12"/>
      <c r="P69" s="25">
        <f t="shared" si="17"/>
        <v>1</v>
      </c>
      <c r="Q69" s="25">
        <f t="shared" si="13"/>
        <v>0</v>
      </c>
      <c r="R69" s="10">
        <f t="shared" si="18"/>
        <v>0</v>
      </c>
      <c r="S69" s="25">
        <f t="shared" si="19"/>
        <v>2.2949999999999999</v>
      </c>
      <c r="T69" s="25">
        <f t="shared" si="20"/>
        <v>52.787565247474276</v>
      </c>
      <c r="U69" s="43"/>
      <c r="V69" s="28">
        <f t="shared" si="21"/>
        <v>0</v>
      </c>
      <c r="W69" s="43"/>
      <c r="X69" s="32">
        <f t="shared" si="22"/>
        <v>0</v>
      </c>
    </row>
    <row r="70" spans="1:24" ht="18" customHeight="1">
      <c r="A70" s="77"/>
      <c r="B70" s="10"/>
      <c r="C70" s="10" t="s">
        <v>87</v>
      </c>
      <c r="D70" s="10" t="s">
        <v>11</v>
      </c>
      <c r="E70" s="11" t="s">
        <v>234</v>
      </c>
      <c r="F70" s="15" t="s">
        <v>173</v>
      </c>
      <c r="G70" s="15">
        <v>2</v>
      </c>
      <c r="H70" s="15">
        <v>1</v>
      </c>
      <c r="I70" s="19">
        <v>22</v>
      </c>
      <c r="J70" s="19">
        <v>1</v>
      </c>
      <c r="K70" s="19">
        <f t="shared" si="14"/>
        <v>4.3999999999999997E-2</v>
      </c>
      <c r="L70" s="19">
        <f t="shared" si="15"/>
        <v>1.012049181215193</v>
      </c>
      <c r="M70" s="12"/>
      <c r="N70" s="25">
        <f t="shared" si="16"/>
        <v>1</v>
      </c>
      <c r="O70" s="12"/>
      <c r="P70" s="25">
        <f t="shared" si="17"/>
        <v>1</v>
      </c>
      <c r="Q70" s="25">
        <f t="shared" ref="Q70" si="23">N70*O70*P70</f>
        <v>0</v>
      </c>
      <c r="R70" s="10">
        <f t="shared" si="18"/>
        <v>0</v>
      </c>
      <c r="S70" s="25">
        <f t="shared" si="19"/>
        <v>4.3999999999999997E-2</v>
      </c>
      <c r="T70" s="25">
        <f t="shared" si="20"/>
        <v>1.012049181215193</v>
      </c>
      <c r="U70" s="43"/>
      <c r="V70" s="28">
        <f t="shared" si="21"/>
        <v>0</v>
      </c>
      <c r="W70" s="43"/>
      <c r="X70" s="32">
        <f t="shared" si="22"/>
        <v>0</v>
      </c>
    </row>
    <row r="71" spans="1:24" ht="18" customHeight="1">
      <c r="A71" s="77"/>
      <c r="B71" s="10" t="s">
        <v>48</v>
      </c>
      <c r="C71" s="10" t="s">
        <v>7</v>
      </c>
      <c r="D71" s="10" t="s">
        <v>2</v>
      </c>
      <c r="E71" s="11"/>
      <c r="F71" s="15" t="s">
        <v>169</v>
      </c>
      <c r="G71" s="15">
        <v>4</v>
      </c>
      <c r="H71" s="15">
        <v>3</v>
      </c>
      <c r="I71" s="19">
        <v>42</v>
      </c>
      <c r="J71" s="19">
        <v>2640</v>
      </c>
      <c r="K71" s="19">
        <f t="shared" si="14"/>
        <v>1330.56</v>
      </c>
      <c r="L71" s="19">
        <f t="shared" si="15"/>
        <v>30604.367239947438</v>
      </c>
      <c r="M71" s="12"/>
      <c r="N71" s="25">
        <f t="shared" si="16"/>
        <v>3</v>
      </c>
      <c r="O71" s="12"/>
      <c r="P71" s="25">
        <f t="shared" si="17"/>
        <v>2640</v>
      </c>
      <c r="Q71" s="25">
        <f t="shared" si="13"/>
        <v>0</v>
      </c>
      <c r="R71" s="10">
        <f t="shared" si="18"/>
        <v>0</v>
      </c>
      <c r="S71" s="25">
        <f t="shared" si="19"/>
        <v>1330.56</v>
      </c>
      <c r="T71" s="25">
        <f t="shared" si="20"/>
        <v>30604.367239947438</v>
      </c>
      <c r="U71" s="43"/>
      <c r="V71" s="28">
        <f t="shared" si="21"/>
        <v>0</v>
      </c>
      <c r="W71" s="43"/>
      <c r="X71" s="32">
        <f t="shared" si="22"/>
        <v>0</v>
      </c>
    </row>
    <row r="72" spans="1:24" ht="18" customHeight="1">
      <c r="A72" s="77"/>
      <c r="B72" s="10" t="s">
        <v>122</v>
      </c>
      <c r="C72" s="10" t="s">
        <v>8</v>
      </c>
      <c r="D72" s="10" t="s">
        <v>2</v>
      </c>
      <c r="E72" s="11"/>
      <c r="F72" s="15" t="s">
        <v>169</v>
      </c>
      <c r="G72" s="15">
        <v>2</v>
      </c>
      <c r="H72" s="15">
        <v>5</v>
      </c>
      <c r="I72" s="19">
        <v>42</v>
      </c>
      <c r="J72" s="19">
        <v>210</v>
      </c>
      <c r="K72" s="19">
        <f t="shared" si="14"/>
        <v>88.2</v>
      </c>
      <c r="L72" s="19">
        <f t="shared" si="15"/>
        <v>2028.6985859813644</v>
      </c>
      <c r="M72" s="12"/>
      <c r="N72" s="25">
        <f t="shared" si="16"/>
        <v>5</v>
      </c>
      <c r="O72" s="12"/>
      <c r="P72" s="25">
        <f t="shared" si="17"/>
        <v>210</v>
      </c>
      <c r="Q72" s="25">
        <f t="shared" si="13"/>
        <v>0</v>
      </c>
      <c r="R72" s="10">
        <f t="shared" si="18"/>
        <v>0</v>
      </c>
      <c r="S72" s="25">
        <f t="shared" si="19"/>
        <v>88.2</v>
      </c>
      <c r="T72" s="25">
        <f t="shared" si="20"/>
        <v>2028.6985859813644</v>
      </c>
      <c r="U72" s="43"/>
      <c r="V72" s="28">
        <f t="shared" si="21"/>
        <v>0</v>
      </c>
      <c r="W72" s="43"/>
      <c r="X72" s="32">
        <f t="shared" si="22"/>
        <v>0</v>
      </c>
    </row>
    <row r="73" spans="1:24" ht="18" customHeight="1">
      <c r="A73" s="77"/>
      <c r="B73" s="10"/>
      <c r="C73" s="10" t="s">
        <v>8</v>
      </c>
      <c r="D73" s="10" t="s">
        <v>2</v>
      </c>
      <c r="E73" s="11"/>
      <c r="F73" s="15" t="s">
        <v>169</v>
      </c>
      <c r="G73" s="15">
        <v>1</v>
      </c>
      <c r="H73" s="15">
        <v>2</v>
      </c>
      <c r="I73" s="19">
        <v>42</v>
      </c>
      <c r="J73" s="19">
        <v>210</v>
      </c>
      <c r="K73" s="19">
        <f t="shared" si="14"/>
        <v>17.64</v>
      </c>
      <c r="L73" s="19">
        <f t="shared" si="15"/>
        <v>405.73971719627292</v>
      </c>
      <c r="M73" s="12"/>
      <c r="N73" s="25">
        <f t="shared" si="16"/>
        <v>2</v>
      </c>
      <c r="O73" s="12"/>
      <c r="P73" s="25">
        <f t="shared" si="17"/>
        <v>210</v>
      </c>
      <c r="Q73" s="25">
        <f t="shared" si="13"/>
        <v>0</v>
      </c>
      <c r="R73" s="10">
        <f t="shared" si="18"/>
        <v>0</v>
      </c>
      <c r="S73" s="25">
        <f t="shared" si="19"/>
        <v>17.64</v>
      </c>
      <c r="T73" s="25">
        <f t="shared" si="20"/>
        <v>405.73971719627292</v>
      </c>
      <c r="U73" s="43"/>
      <c r="V73" s="28">
        <f t="shared" si="21"/>
        <v>0</v>
      </c>
      <c r="W73" s="43"/>
      <c r="X73" s="32">
        <f t="shared" si="22"/>
        <v>0</v>
      </c>
    </row>
    <row r="74" spans="1:24" ht="18" customHeight="1">
      <c r="A74" s="77"/>
      <c r="B74" s="10" t="s">
        <v>108</v>
      </c>
      <c r="C74" s="10" t="s">
        <v>8</v>
      </c>
      <c r="D74" s="10" t="s">
        <v>2</v>
      </c>
      <c r="E74" s="11"/>
      <c r="F74" s="15" t="s">
        <v>169</v>
      </c>
      <c r="G74" s="15">
        <v>2</v>
      </c>
      <c r="H74" s="15">
        <v>6</v>
      </c>
      <c r="I74" s="19">
        <v>42</v>
      </c>
      <c r="J74" s="19">
        <v>210</v>
      </c>
      <c r="K74" s="19">
        <f t="shared" si="14"/>
        <v>105.84</v>
      </c>
      <c r="L74" s="19">
        <f t="shared" si="15"/>
        <v>2434.4383031776374</v>
      </c>
      <c r="M74" s="12"/>
      <c r="N74" s="25">
        <f t="shared" si="16"/>
        <v>6</v>
      </c>
      <c r="O74" s="12"/>
      <c r="P74" s="25">
        <f t="shared" si="17"/>
        <v>210</v>
      </c>
      <c r="Q74" s="25">
        <f t="shared" si="13"/>
        <v>0</v>
      </c>
      <c r="R74" s="10">
        <f t="shared" si="18"/>
        <v>0</v>
      </c>
      <c r="S74" s="25">
        <f t="shared" si="19"/>
        <v>105.84</v>
      </c>
      <c r="T74" s="25">
        <f t="shared" si="20"/>
        <v>2434.4383031776374</v>
      </c>
      <c r="U74" s="43"/>
      <c r="V74" s="28">
        <f t="shared" si="21"/>
        <v>0</v>
      </c>
      <c r="W74" s="43"/>
      <c r="X74" s="32">
        <f t="shared" si="22"/>
        <v>0</v>
      </c>
    </row>
    <row r="75" spans="1:24" ht="18" customHeight="1">
      <c r="A75" s="77"/>
      <c r="B75" s="10"/>
      <c r="C75" s="10" t="s">
        <v>8</v>
      </c>
      <c r="D75" s="10" t="s">
        <v>2</v>
      </c>
      <c r="E75" s="11"/>
      <c r="F75" s="15" t="s">
        <v>169</v>
      </c>
      <c r="G75" s="15">
        <v>1</v>
      </c>
      <c r="H75" s="15">
        <v>2</v>
      </c>
      <c r="I75" s="19">
        <v>42</v>
      </c>
      <c r="J75" s="19">
        <v>210</v>
      </c>
      <c r="K75" s="19">
        <f t="shared" si="14"/>
        <v>17.64</v>
      </c>
      <c r="L75" s="19">
        <f t="shared" si="15"/>
        <v>405.73971719627292</v>
      </c>
      <c r="M75" s="12"/>
      <c r="N75" s="25">
        <f t="shared" si="16"/>
        <v>2</v>
      </c>
      <c r="O75" s="12"/>
      <c r="P75" s="25">
        <f t="shared" si="17"/>
        <v>210</v>
      </c>
      <c r="Q75" s="25">
        <f t="shared" si="13"/>
        <v>0</v>
      </c>
      <c r="R75" s="10">
        <f t="shared" si="18"/>
        <v>0</v>
      </c>
      <c r="S75" s="25">
        <f t="shared" si="19"/>
        <v>17.64</v>
      </c>
      <c r="T75" s="25">
        <f t="shared" si="20"/>
        <v>405.73971719627292</v>
      </c>
      <c r="U75" s="43"/>
      <c r="V75" s="28">
        <f t="shared" si="21"/>
        <v>0</v>
      </c>
      <c r="W75" s="43"/>
      <c r="X75" s="32">
        <f t="shared" si="22"/>
        <v>0</v>
      </c>
    </row>
    <row r="76" spans="1:24" ht="18" customHeight="1">
      <c r="A76" s="77"/>
      <c r="B76" s="10" t="s">
        <v>123</v>
      </c>
      <c r="C76" s="10" t="s">
        <v>8</v>
      </c>
      <c r="D76" s="10" t="s">
        <v>2</v>
      </c>
      <c r="E76" s="11"/>
      <c r="F76" s="15" t="s">
        <v>169</v>
      </c>
      <c r="G76" s="15">
        <v>2</v>
      </c>
      <c r="H76" s="15">
        <v>6</v>
      </c>
      <c r="I76" s="19">
        <v>42</v>
      </c>
      <c r="J76" s="19">
        <v>630</v>
      </c>
      <c r="K76" s="19">
        <f t="shared" si="14"/>
        <v>317.52</v>
      </c>
      <c r="L76" s="19">
        <f t="shared" si="15"/>
        <v>7303.3149095329118</v>
      </c>
      <c r="M76" s="12"/>
      <c r="N76" s="25">
        <f t="shared" si="16"/>
        <v>6</v>
      </c>
      <c r="O76" s="12"/>
      <c r="P76" s="25">
        <f t="shared" si="17"/>
        <v>630</v>
      </c>
      <c r="Q76" s="25">
        <f t="shared" si="13"/>
        <v>0</v>
      </c>
      <c r="R76" s="10">
        <f t="shared" si="18"/>
        <v>0</v>
      </c>
      <c r="S76" s="25">
        <f t="shared" si="19"/>
        <v>317.52</v>
      </c>
      <c r="T76" s="25">
        <f t="shared" si="20"/>
        <v>7303.3149095329118</v>
      </c>
      <c r="U76" s="43"/>
      <c r="V76" s="28">
        <f t="shared" si="21"/>
        <v>0</v>
      </c>
      <c r="W76" s="43"/>
      <c r="X76" s="32">
        <f t="shared" si="22"/>
        <v>0</v>
      </c>
    </row>
    <row r="77" spans="1:24" ht="18" customHeight="1">
      <c r="A77" s="77"/>
      <c r="B77" s="10"/>
      <c r="C77" s="10" t="s">
        <v>8</v>
      </c>
      <c r="D77" s="10" t="s">
        <v>2</v>
      </c>
      <c r="E77" s="11"/>
      <c r="F77" s="15" t="s">
        <v>169</v>
      </c>
      <c r="G77" s="15">
        <v>1</v>
      </c>
      <c r="H77" s="15">
        <v>2</v>
      </c>
      <c r="I77" s="19">
        <v>42</v>
      </c>
      <c r="J77" s="19">
        <v>630</v>
      </c>
      <c r="K77" s="19">
        <f t="shared" si="14"/>
        <v>52.92</v>
      </c>
      <c r="L77" s="19">
        <f t="shared" si="15"/>
        <v>1217.2191515888187</v>
      </c>
      <c r="M77" s="12"/>
      <c r="N77" s="25">
        <f t="shared" si="16"/>
        <v>2</v>
      </c>
      <c r="O77" s="12"/>
      <c r="P77" s="25">
        <f t="shared" si="17"/>
        <v>630</v>
      </c>
      <c r="Q77" s="25">
        <f t="shared" si="13"/>
        <v>0</v>
      </c>
      <c r="R77" s="10">
        <f t="shared" si="18"/>
        <v>0</v>
      </c>
      <c r="S77" s="25">
        <f t="shared" si="19"/>
        <v>52.92</v>
      </c>
      <c r="T77" s="25">
        <f t="shared" si="20"/>
        <v>1217.2191515888187</v>
      </c>
      <c r="U77" s="43"/>
      <c r="V77" s="28">
        <f t="shared" si="21"/>
        <v>0</v>
      </c>
      <c r="W77" s="43"/>
      <c r="X77" s="32">
        <f t="shared" si="22"/>
        <v>0</v>
      </c>
    </row>
    <row r="78" spans="1:24" ht="18" customHeight="1">
      <c r="A78" s="77"/>
      <c r="B78" s="10" t="s">
        <v>288</v>
      </c>
      <c r="C78" s="10" t="s">
        <v>7</v>
      </c>
      <c r="D78" s="10" t="s">
        <v>2</v>
      </c>
      <c r="E78" s="11" t="s">
        <v>186</v>
      </c>
      <c r="F78" s="15" t="s">
        <v>169</v>
      </c>
      <c r="G78" s="15">
        <v>2</v>
      </c>
      <c r="H78" s="15">
        <v>2</v>
      </c>
      <c r="I78" s="19">
        <v>42</v>
      </c>
      <c r="J78" s="19">
        <v>1680</v>
      </c>
      <c r="K78" s="19">
        <f t="shared" si="14"/>
        <v>282.24</v>
      </c>
      <c r="L78" s="19">
        <f t="shared" si="15"/>
        <v>6491.8354751403667</v>
      </c>
      <c r="M78" s="12"/>
      <c r="N78" s="25">
        <f t="shared" si="16"/>
        <v>2</v>
      </c>
      <c r="O78" s="12"/>
      <c r="P78" s="25">
        <f t="shared" si="17"/>
        <v>1680</v>
      </c>
      <c r="Q78" s="25">
        <f t="shared" si="13"/>
        <v>0</v>
      </c>
      <c r="R78" s="10">
        <f t="shared" si="18"/>
        <v>0</v>
      </c>
      <c r="S78" s="25">
        <f t="shared" si="19"/>
        <v>282.24</v>
      </c>
      <c r="T78" s="25">
        <f t="shared" si="20"/>
        <v>6491.8354751403667</v>
      </c>
      <c r="U78" s="43"/>
      <c r="V78" s="28">
        <f t="shared" si="21"/>
        <v>0</v>
      </c>
      <c r="W78" s="43"/>
      <c r="X78" s="32">
        <f t="shared" si="22"/>
        <v>0</v>
      </c>
    </row>
    <row r="79" spans="1:24" ht="18" customHeight="1">
      <c r="A79" s="77"/>
      <c r="B79" s="10" t="s">
        <v>49</v>
      </c>
      <c r="C79" s="10" t="s">
        <v>65</v>
      </c>
      <c r="D79" s="10" t="s">
        <v>2</v>
      </c>
      <c r="E79" s="11"/>
      <c r="F79" s="15" t="s">
        <v>169</v>
      </c>
      <c r="G79" s="15">
        <v>2</v>
      </c>
      <c r="H79" s="15">
        <v>3</v>
      </c>
      <c r="I79" s="19">
        <v>42</v>
      </c>
      <c r="J79" s="19">
        <v>1920</v>
      </c>
      <c r="K79" s="19">
        <f t="shared" si="14"/>
        <v>483.84</v>
      </c>
      <c r="L79" s="19">
        <f t="shared" si="15"/>
        <v>11128.860814526341</v>
      </c>
      <c r="M79" s="12"/>
      <c r="N79" s="25">
        <f t="shared" si="16"/>
        <v>3</v>
      </c>
      <c r="O79" s="12"/>
      <c r="P79" s="25">
        <f t="shared" si="17"/>
        <v>1920</v>
      </c>
      <c r="Q79" s="25">
        <f t="shared" si="13"/>
        <v>0</v>
      </c>
      <c r="R79" s="10">
        <f t="shared" si="18"/>
        <v>0</v>
      </c>
      <c r="S79" s="25">
        <f t="shared" si="19"/>
        <v>483.84</v>
      </c>
      <c r="T79" s="25">
        <f t="shared" si="20"/>
        <v>11128.860814526341</v>
      </c>
      <c r="U79" s="43"/>
      <c r="V79" s="28">
        <f t="shared" si="21"/>
        <v>0</v>
      </c>
      <c r="W79" s="43"/>
      <c r="X79" s="32">
        <f t="shared" si="22"/>
        <v>0</v>
      </c>
    </row>
    <row r="80" spans="1:24" ht="18" customHeight="1">
      <c r="A80" s="77"/>
      <c r="B80" s="10"/>
      <c r="C80" s="10" t="s">
        <v>65</v>
      </c>
      <c r="D80" s="10" t="s">
        <v>4</v>
      </c>
      <c r="E80" s="11"/>
      <c r="F80" s="15" t="s">
        <v>133</v>
      </c>
      <c r="G80" s="15">
        <v>1</v>
      </c>
      <c r="H80" s="15">
        <v>3</v>
      </c>
      <c r="I80" s="19">
        <v>120</v>
      </c>
      <c r="J80" s="21">
        <v>1920</v>
      </c>
      <c r="K80" s="21">
        <f t="shared" si="14"/>
        <v>691.2</v>
      </c>
      <c r="L80" s="21">
        <f t="shared" si="15"/>
        <v>15898.372592180489</v>
      </c>
      <c r="M80" s="12"/>
      <c r="N80" s="25">
        <f t="shared" si="16"/>
        <v>3</v>
      </c>
      <c r="O80" s="12"/>
      <c r="P80" s="25">
        <f t="shared" si="17"/>
        <v>1920</v>
      </c>
      <c r="Q80" s="25">
        <f t="shared" si="13"/>
        <v>0</v>
      </c>
      <c r="R80" s="10">
        <f t="shared" si="18"/>
        <v>0</v>
      </c>
      <c r="S80" s="25">
        <f t="shared" si="19"/>
        <v>691.2</v>
      </c>
      <c r="T80" s="25">
        <f t="shared" si="20"/>
        <v>15898.372592180489</v>
      </c>
      <c r="U80" s="43"/>
      <c r="V80" s="35">
        <f t="shared" si="21"/>
        <v>0</v>
      </c>
      <c r="W80" s="43"/>
      <c r="X80" s="32">
        <f t="shared" si="22"/>
        <v>0</v>
      </c>
    </row>
    <row r="81" spans="1:24" ht="18" customHeight="1">
      <c r="A81" s="77"/>
      <c r="B81" s="10" t="s">
        <v>50</v>
      </c>
      <c r="C81" s="10" t="s">
        <v>7</v>
      </c>
      <c r="D81" s="10" t="s">
        <v>2</v>
      </c>
      <c r="E81" s="11"/>
      <c r="F81" s="15" t="s">
        <v>169</v>
      </c>
      <c r="G81" s="15">
        <v>2</v>
      </c>
      <c r="H81" s="15">
        <v>3</v>
      </c>
      <c r="I81" s="19">
        <v>42</v>
      </c>
      <c r="J81" s="21">
        <v>1920</v>
      </c>
      <c r="K81" s="21">
        <f t="shared" si="14"/>
        <v>483.84</v>
      </c>
      <c r="L81" s="21">
        <f t="shared" si="15"/>
        <v>11128.860814526341</v>
      </c>
      <c r="M81" s="12"/>
      <c r="N81" s="25">
        <f t="shared" si="16"/>
        <v>3</v>
      </c>
      <c r="O81" s="12"/>
      <c r="P81" s="25">
        <f t="shared" si="17"/>
        <v>1920</v>
      </c>
      <c r="Q81" s="25">
        <f t="shared" si="13"/>
        <v>0</v>
      </c>
      <c r="R81" s="10">
        <f t="shared" si="18"/>
        <v>0</v>
      </c>
      <c r="S81" s="25">
        <f t="shared" si="19"/>
        <v>483.84</v>
      </c>
      <c r="T81" s="25">
        <f t="shared" si="20"/>
        <v>11128.860814526341</v>
      </c>
      <c r="U81" s="43"/>
      <c r="V81" s="35">
        <f t="shared" si="21"/>
        <v>0</v>
      </c>
      <c r="W81" s="43"/>
      <c r="X81" s="32">
        <f t="shared" si="22"/>
        <v>0</v>
      </c>
    </row>
    <row r="82" spans="1:24" ht="18" customHeight="1">
      <c r="A82" s="77"/>
      <c r="B82" s="10"/>
      <c r="C82" s="10" t="s">
        <v>7</v>
      </c>
      <c r="D82" s="10" t="s">
        <v>2</v>
      </c>
      <c r="E82" s="11"/>
      <c r="F82" s="15" t="s">
        <v>235</v>
      </c>
      <c r="G82" s="15">
        <v>2</v>
      </c>
      <c r="H82" s="15">
        <v>1</v>
      </c>
      <c r="I82" s="19">
        <v>36</v>
      </c>
      <c r="J82" s="21">
        <v>1920</v>
      </c>
      <c r="K82" s="21">
        <f t="shared" si="14"/>
        <v>138.24</v>
      </c>
      <c r="L82" s="21">
        <f t="shared" si="15"/>
        <v>3179.674518436098</v>
      </c>
      <c r="M82" s="12"/>
      <c r="N82" s="25">
        <f t="shared" si="16"/>
        <v>1</v>
      </c>
      <c r="O82" s="12"/>
      <c r="P82" s="25">
        <f t="shared" si="17"/>
        <v>1920</v>
      </c>
      <c r="Q82" s="25">
        <f t="shared" si="13"/>
        <v>0</v>
      </c>
      <c r="R82" s="10">
        <f t="shared" si="18"/>
        <v>0</v>
      </c>
      <c r="S82" s="25">
        <f t="shared" si="19"/>
        <v>138.24</v>
      </c>
      <c r="T82" s="25">
        <f t="shared" si="20"/>
        <v>3179.674518436098</v>
      </c>
      <c r="U82" s="43"/>
      <c r="V82" s="35">
        <f t="shared" si="21"/>
        <v>0</v>
      </c>
      <c r="W82" s="43"/>
      <c r="X82" s="32">
        <f t="shared" si="22"/>
        <v>0</v>
      </c>
    </row>
    <row r="83" spans="1:24" ht="18" customHeight="1">
      <c r="A83" s="77"/>
      <c r="B83" s="10" t="s">
        <v>52</v>
      </c>
      <c r="C83" s="10" t="s">
        <v>7</v>
      </c>
      <c r="D83" s="10" t="s">
        <v>2</v>
      </c>
      <c r="E83" s="11"/>
      <c r="F83" s="15" t="s">
        <v>169</v>
      </c>
      <c r="G83" s="15">
        <v>2</v>
      </c>
      <c r="H83" s="15">
        <v>2</v>
      </c>
      <c r="I83" s="19">
        <v>42</v>
      </c>
      <c r="J83" s="21">
        <v>1050</v>
      </c>
      <c r="K83" s="21">
        <f t="shared" si="14"/>
        <v>176.4</v>
      </c>
      <c r="L83" s="21">
        <f t="shared" si="15"/>
        <v>4057.3971719627289</v>
      </c>
      <c r="M83" s="12"/>
      <c r="N83" s="25">
        <f t="shared" si="16"/>
        <v>2</v>
      </c>
      <c r="O83" s="12"/>
      <c r="P83" s="25">
        <f t="shared" si="17"/>
        <v>1050</v>
      </c>
      <c r="Q83" s="25">
        <f t="shared" si="13"/>
        <v>0</v>
      </c>
      <c r="R83" s="10">
        <f t="shared" si="18"/>
        <v>0</v>
      </c>
      <c r="S83" s="25">
        <f t="shared" si="19"/>
        <v>176.4</v>
      </c>
      <c r="T83" s="25">
        <f t="shared" si="20"/>
        <v>4057.3971719627289</v>
      </c>
      <c r="U83" s="43"/>
      <c r="V83" s="35">
        <f t="shared" si="21"/>
        <v>0</v>
      </c>
      <c r="W83" s="43"/>
      <c r="X83" s="32">
        <f t="shared" si="22"/>
        <v>0</v>
      </c>
    </row>
    <row r="84" spans="1:24" ht="18" customHeight="1">
      <c r="A84" s="77"/>
      <c r="B84" s="10" t="s">
        <v>126</v>
      </c>
      <c r="C84" s="10" t="s">
        <v>7</v>
      </c>
      <c r="D84" s="10" t="s">
        <v>2</v>
      </c>
      <c r="E84" s="11"/>
      <c r="F84" s="15" t="s">
        <v>169</v>
      </c>
      <c r="G84" s="15">
        <v>2</v>
      </c>
      <c r="H84" s="15">
        <v>4</v>
      </c>
      <c r="I84" s="19">
        <v>42</v>
      </c>
      <c r="J84" s="19">
        <v>1920</v>
      </c>
      <c r="K84" s="19">
        <f t="shared" si="14"/>
        <v>645.12</v>
      </c>
      <c r="L84" s="19">
        <f t="shared" si="15"/>
        <v>14838.481086035123</v>
      </c>
      <c r="M84" s="12"/>
      <c r="N84" s="25">
        <f t="shared" si="16"/>
        <v>4</v>
      </c>
      <c r="O84" s="12"/>
      <c r="P84" s="25">
        <f t="shared" si="17"/>
        <v>1920</v>
      </c>
      <c r="Q84" s="25">
        <f t="shared" si="13"/>
        <v>0</v>
      </c>
      <c r="R84" s="10">
        <f t="shared" si="18"/>
        <v>0</v>
      </c>
      <c r="S84" s="25">
        <f t="shared" si="19"/>
        <v>645.12</v>
      </c>
      <c r="T84" s="25">
        <f t="shared" si="20"/>
        <v>14838.481086035123</v>
      </c>
      <c r="U84" s="43"/>
      <c r="V84" s="28">
        <f t="shared" si="21"/>
        <v>0</v>
      </c>
      <c r="W84" s="43"/>
      <c r="X84" s="32">
        <f t="shared" si="22"/>
        <v>0</v>
      </c>
    </row>
    <row r="85" spans="1:24" ht="18" customHeight="1">
      <c r="A85" s="77"/>
      <c r="B85" s="10" t="s">
        <v>256</v>
      </c>
      <c r="C85" s="10" t="s">
        <v>7</v>
      </c>
      <c r="D85" s="10" t="s">
        <v>2</v>
      </c>
      <c r="E85" s="11"/>
      <c r="F85" s="15" t="s">
        <v>169</v>
      </c>
      <c r="G85" s="15">
        <v>1</v>
      </c>
      <c r="H85" s="15">
        <v>4</v>
      </c>
      <c r="I85" s="19">
        <v>42</v>
      </c>
      <c r="J85" s="19">
        <v>240</v>
      </c>
      <c r="K85" s="19">
        <f t="shared" si="14"/>
        <v>40.32</v>
      </c>
      <c r="L85" s="19">
        <f t="shared" si="15"/>
        <v>927.40506787719517</v>
      </c>
      <c r="M85" s="12"/>
      <c r="N85" s="25">
        <f t="shared" si="16"/>
        <v>4</v>
      </c>
      <c r="O85" s="12"/>
      <c r="P85" s="25">
        <f t="shared" si="17"/>
        <v>240</v>
      </c>
      <c r="Q85" s="25">
        <f t="shared" si="13"/>
        <v>0</v>
      </c>
      <c r="R85" s="10">
        <f t="shared" si="18"/>
        <v>0</v>
      </c>
      <c r="S85" s="25">
        <f t="shared" si="19"/>
        <v>40.32</v>
      </c>
      <c r="T85" s="25">
        <f t="shared" si="20"/>
        <v>927.40506787719517</v>
      </c>
      <c r="U85" s="43"/>
      <c r="V85" s="28">
        <f t="shared" si="21"/>
        <v>0</v>
      </c>
      <c r="W85" s="43"/>
      <c r="X85" s="32">
        <f t="shared" si="22"/>
        <v>0</v>
      </c>
    </row>
    <row r="86" spans="1:24" ht="18" customHeight="1">
      <c r="A86" s="77"/>
      <c r="B86" s="10"/>
      <c r="C86" s="10" t="s">
        <v>7</v>
      </c>
      <c r="D86" s="10" t="s">
        <v>2</v>
      </c>
      <c r="E86" s="11"/>
      <c r="F86" s="15" t="s">
        <v>173</v>
      </c>
      <c r="G86" s="15">
        <v>1</v>
      </c>
      <c r="H86" s="15">
        <v>2</v>
      </c>
      <c r="I86" s="19">
        <v>22</v>
      </c>
      <c r="J86" s="19">
        <v>240</v>
      </c>
      <c r="K86" s="19">
        <f t="shared" si="14"/>
        <v>10.56</v>
      </c>
      <c r="L86" s="19">
        <f t="shared" si="15"/>
        <v>242.89180349164636</v>
      </c>
      <c r="M86" s="12"/>
      <c r="N86" s="25">
        <f t="shared" si="16"/>
        <v>2</v>
      </c>
      <c r="O86" s="12"/>
      <c r="P86" s="25">
        <f t="shared" si="17"/>
        <v>240</v>
      </c>
      <c r="Q86" s="25">
        <f t="shared" si="13"/>
        <v>0</v>
      </c>
      <c r="R86" s="10">
        <f t="shared" si="18"/>
        <v>0</v>
      </c>
      <c r="S86" s="25">
        <f t="shared" si="19"/>
        <v>10.56</v>
      </c>
      <c r="T86" s="25">
        <f t="shared" si="20"/>
        <v>242.89180349164636</v>
      </c>
      <c r="U86" s="43"/>
      <c r="V86" s="28">
        <f t="shared" si="21"/>
        <v>0</v>
      </c>
      <c r="W86" s="43"/>
      <c r="X86" s="32">
        <f t="shared" si="22"/>
        <v>0</v>
      </c>
    </row>
    <row r="87" spans="1:24" ht="18" customHeight="1">
      <c r="A87" s="77"/>
      <c r="B87" s="10"/>
      <c r="C87" s="10" t="s">
        <v>87</v>
      </c>
      <c r="D87" s="10" t="s">
        <v>9</v>
      </c>
      <c r="E87" s="11"/>
      <c r="F87" s="15" t="s">
        <v>173</v>
      </c>
      <c r="G87" s="15">
        <v>1</v>
      </c>
      <c r="H87" s="15">
        <v>2</v>
      </c>
      <c r="I87" s="19">
        <v>22</v>
      </c>
      <c r="J87" s="19">
        <v>240</v>
      </c>
      <c r="K87" s="19">
        <f t="shared" si="14"/>
        <v>10.56</v>
      </c>
      <c r="L87" s="19">
        <f t="shared" si="15"/>
        <v>242.89180349164636</v>
      </c>
      <c r="M87" s="12"/>
      <c r="N87" s="25">
        <f t="shared" si="16"/>
        <v>2</v>
      </c>
      <c r="O87" s="12"/>
      <c r="P87" s="25">
        <f t="shared" si="17"/>
        <v>240</v>
      </c>
      <c r="Q87" s="25">
        <f t="shared" si="13"/>
        <v>0</v>
      </c>
      <c r="R87" s="10">
        <f t="shared" si="18"/>
        <v>0</v>
      </c>
      <c r="S87" s="25">
        <f t="shared" si="19"/>
        <v>10.56</v>
      </c>
      <c r="T87" s="25">
        <f t="shared" si="20"/>
        <v>242.89180349164636</v>
      </c>
      <c r="U87" s="43"/>
      <c r="V87" s="28">
        <f t="shared" si="21"/>
        <v>0</v>
      </c>
      <c r="W87" s="43"/>
      <c r="X87" s="32">
        <f t="shared" si="22"/>
        <v>0</v>
      </c>
    </row>
    <row r="88" spans="1:24" ht="18" customHeight="1">
      <c r="A88" s="77"/>
      <c r="B88" s="10" t="s">
        <v>53</v>
      </c>
      <c r="C88" s="10" t="s">
        <v>7</v>
      </c>
      <c r="D88" s="10" t="s">
        <v>2</v>
      </c>
      <c r="E88" s="11"/>
      <c r="F88" s="15" t="s">
        <v>169</v>
      </c>
      <c r="G88" s="15">
        <v>2</v>
      </c>
      <c r="H88" s="15">
        <v>4</v>
      </c>
      <c r="I88" s="19">
        <v>42</v>
      </c>
      <c r="J88" s="19">
        <v>240</v>
      </c>
      <c r="K88" s="19">
        <f t="shared" si="14"/>
        <v>80.64</v>
      </c>
      <c r="L88" s="19">
        <f t="shared" si="15"/>
        <v>1854.8101357543903</v>
      </c>
      <c r="M88" s="12"/>
      <c r="N88" s="25">
        <f t="shared" si="16"/>
        <v>4</v>
      </c>
      <c r="O88" s="12"/>
      <c r="P88" s="25">
        <f t="shared" si="17"/>
        <v>240</v>
      </c>
      <c r="Q88" s="25">
        <f t="shared" si="13"/>
        <v>0</v>
      </c>
      <c r="R88" s="10">
        <f t="shared" si="18"/>
        <v>0</v>
      </c>
      <c r="S88" s="25">
        <f t="shared" si="19"/>
        <v>80.64</v>
      </c>
      <c r="T88" s="25">
        <f t="shared" si="20"/>
        <v>1854.8101357543903</v>
      </c>
      <c r="U88" s="43"/>
      <c r="V88" s="28">
        <f t="shared" si="21"/>
        <v>0</v>
      </c>
      <c r="W88" s="43"/>
      <c r="X88" s="32">
        <f t="shared" si="22"/>
        <v>0</v>
      </c>
    </row>
    <row r="89" spans="1:24" ht="18" customHeight="1">
      <c r="A89" s="77"/>
      <c r="B89" s="10"/>
      <c r="C89" s="10" t="s">
        <v>87</v>
      </c>
      <c r="D89" s="10" t="s">
        <v>9</v>
      </c>
      <c r="E89" s="11"/>
      <c r="F89" s="15" t="s">
        <v>169</v>
      </c>
      <c r="G89" s="15">
        <v>1</v>
      </c>
      <c r="H89" s="15">
        <v>2</v>
      </c>
      <c r="I89" s="19">
        <v>42</v>
      </c>
      <c r="J89" s="19">
        <v>240</v>
      </c>
      <c r="K89" s="19">
        <f t="shared" si="14"/>
        <v>20.16</v>
      </c>
      <c r="L89" s="19">
        <f t="shared" si="15"/>
        <v>463.70253393859758</v>
      </c>
      <c r="M89" s="12"/>
      <c r="N89" s="25">
        <f t="shared" si="16"/>
        <v>2</v>
      </c>
      <c r="O89" s="12"/>
      <c r="P89" s="25">
        <f t="shared" si="17"/>
        <v>240</v>
      </c>
      <c r="Q89" s="25">
        <f t="shared" si="13"/>
        <v>0</v>
      </c>
      <c r="R89" s="10">
        <f t="shared" si="18"/>
        <v>0</v>
      </c>
      <c r="S89" s="25">
        <f t="shared" si="19"/>
        <v>20.16</v>
      </c>
      <c r="T89" s="25">
        <f t="shared" si="20"/>
        <v>463.70253393859758</v>
      </c>
      <c r="U89" s="43"/>
      <c r="V89" s="28">
        <f t="shared" si="21"/>
        <v>0</v>
      </c>
      <c r="W89" s="43"/>
      <c r="X89" s="32">
        <f t="shared" si="22"/>
        <v>0</v>
      </c>
    </row>
    <row r="90" spans="1:24" ht="18" customHeight="1">
      <c r="A90" s="77"/>
      <c r="B90" s="10"/>
      <c r="C90" s="10" t="s">
        <v>87</v>
      </c>
      <c r="D90" s="10" t="s">
        <v>9</v>
      </c>
      <c r="E90" s="11"/>
      <c r="F90" s="15" t="s">
        <v>173</v>
      </c>
      <c r="G90" s="15">
        <v>1</v>
      </c>
      <c r="H90" s="15">
        <v>1</v>
      </c>
      <c r="I90" s="19">
        <v>22</v>
      </c>
      <c r="J90" s="19">
        <v>240</v>
      </c>
      <c r="K90" s="19">
        <f t="shared" si="14"/>
        <v>5.28</v>
      </c>
      <c r="L90" s="19">
        <f t="shared" si="15"/>
        <v>121.44590174582318</v>
      </c>
      <c r="M90" s="12"/>
      <c r="N90" s="25">
        <f t="shared" si="16"/>
        <v>1</v>
      </c>
      <c r="O90" s="12"/>
      <c r="P90" s="25">
        <f t="shared" si="17"/>
        <v>240</v>
      </c>
      <c r="Q90" s="25">
        <f t="shared" si="13"/>
        <v>0</v>
      </c>
      <c r="R90" s="10">
        <f t="shared" si="18"/>
        <v>0</v>
      </c>
      <c r="S90" s="25">
        <f t="shared" si="19"/>
        <v>5.28</v>
      </c>
      <c r="T90" s="25">
        <f t="shared" si="20"/>
        <v>121.44590174582318</v>
      </c>
      <c r="U90" s="43"/>
      <c r="V90" s="28">
        <f t="shared" si="21"/>
        <v>0</v>
      </c>
      <c r="W90" s="43"/>
      <c r="X90" s="32">
        <f t="shared" si="22"/>
        <v>0</v>
      </c>
    </row>
    <row r="91" spans="1:24" ht="18" customHeight="1">
      <c r="A91" s="77"/>
      <c r="B91" s="10" t="s">
        <v>289</v>
      </c>
      <c r="C91" s="10" t="s">
        <v>7</v>
      </c>
      <c r="D91" s="10" t="s">
        <v>2</v>
      </c>
      <c r="E91" s="11" t="s">
        <v>186</v>
      </c>
      <c r="F91" s="15" t="s">
        <v>169</v>
      </c>
      <c r="G91" s="15">
        <v>2</v>
      </c>
      <c r="H91" s="15">
        <v>2</v>
      </c>
      <c r="I91" s="19">
        <v>42</v>
      </c>
      <c r="J91" s="19">
        <v>1680</v>
      </c>
      <c r="K91" s="19">
        <f t="shared" si="14"/>
        <v>282.24</v>
      </c>
      <c r="L91" s="19">
        <f t="shared" si="15"/>
        <v>6491.8354751403667</v>
      </c>
      <c r="M91" s="12"/>
      <c r="N91" s="25">
        <f t="shared" si="16"/>
        <v>2</v>
      </c>
      <c r="O91" s="12"/>
      <c r="P91" s="25">
        <f t="shared" si="17"/>
        <v>1680</v>
      </c>
      <c r="Q91" s="25">
        <f t="shared" si="13"/>
        <v>0</v>
      </c>
      <c r="R91" s="10">
        <f t="shared" si="18"/>
        <v>0</v>
      </c>
      <c r="S91" s="25">
        <f t="shared" si="19"/>
        <v>282.24</v>
      </c>
      <c r="T91" s="25">
        <f t="shared" si="20"/>
        <v>6491.8354751403667</v>
      </c>
      <c r="U91" s="43"/>
      <c r="V91" s="28">
        <f t="shared" si="21"/>
        <v>0</v>
      </c>
      <c r="W91" s="43"/>
      <c r="X91" s="32">
        <f t="shared" si="22"/>
        <v>0</v>
      </c>
    </row>
    <row r="92" spans="1:24" ht="18" customHeight="1">
      <c r="A92" s="77"/>
      <c r="B92" s="10" t="s">
        <v>37</v>
      </c>
      <c r="C92" s="10" t="s">
        <v>7</v>
      </c>
      <c r="D92" s="10" t="s">
        <v>2</v>
      </c>
      <c r="E92" s="11"/>
      <c r="F92" s="15" t="s">
        <v>173</v>
      </c>
      <c r="G92" s="15">
        <v>2</v>
      </c>
      <c r="H92" s="15">
        <v>10</v>
      </c>
      <c r="I92" s="19">
        <v>22</v>
      </c>
      <c r="J92" s="19">
        <v>1680</v>
      </c>
      <c r="K92" s="19">
        <f t="shared" si="14"/>
        <v>739.2</v>
      </c>
      <c r="L92" s="19">
        <f t="shared" si="15"/>
        <v>17002.426244415245</v>
      </c>
      <c r="M92" s="12"/>
      <c r="N92" s="25">
        <f t="shared" si="16"/>
        <v>10</v>
      </c>
      <c r="O92" s="12"/>
      <c r="P92" s="25">
        <f t="shared" si="17"/>
        <v>1680</v>
      </c>
      <c r="Q92" s="25">
        <f t="shared" si="13"/>
        <v>0</v>
      </c>
      <c r="R92" s="10">
        <f t="shared" si="18"/>
        <v>0</v>
      </c>
      <c r="S92" s="25">
        <f t="shared" si="19"/>
        <v>739.2</v>
      </c>
      <c r="T92" s="25">
        <f t="shared" si="20"/>
        <v>17002.426244415245</v>
      </c>
      <c r="U92" s="43"/>
      <c r="V92" s="28">
        <f t="shared" si="21"/>
        <v>0</v>
      </c>
      <c r="W92" s="43"/>
      <c r="X92" s="32">
        <f t="shared" si="22"/>
        <v>0</v>
      </c>
    </row>
    <row r="93" spans="1:24" ht="18" customHeight="1">
      <c r="A93" s="77"/>
      <c r="B93" s="10"/>
      <c r="C93" s="10" t="s">
        <v>7</v>
      </c>
      <c r="D93" s="10" t="s">
        <v>10</v>
      </c>
      <c r="E93" s="11" t="s">
        <v>242</v>
      </c>
      <c r="F93" s="15" t="s">
        <v>178</v>
      </c>
      <c r="G93" s="15">
        <v>1</v>
      </c>
      <c r="H93" s="15">
        <v>1</v>
      </c>
      <c r="I93" s="19">
        <v>10</v>
      </c>
      <c r="J93" s="19">
        <v>8760</v>
      </c>
      <c r="K93" s="19">
        <f t="shared" si="14"/>
        <v>87.6</v>
      </c>
      <c r="L93" s="19">
        <f t="shared" si="15"/>
        <v>2014.8979153284299</v>
      </c>
      <c r="M93" s="12"/>
      <c r="N93" s="25">
        <f t="shared" si="16"/>
        <v>1</v>
      </c>
      <c r="O93" s="12"/>
      <c r="P93" s="25">
        <f t="shared" si="17"/>
        <v>8760</v>
      </c>
      <c r="Q93" s="25">
        <f t="shared" si="13"/>
        <v>0</v>
      </c>
      <c r="R93" s="10">
        <f t="shared" si="18"/>
        <v>0</v>
      </c>
      <c r="S93" s="25">
        <f t="shared" si="19"/>
        <v>87.6</v>
      </c>
      <c r="T93" s="25">
        <f t="shared" si="20"/>
        <v>2014.8979153284299</v>
      </c>
      <c r="U93" s="43"/>
      <c r="V93" s="28">
        <f t="shared" si="21"/>
        <v>0</v>
      </c>
      <c r="W93" s="43"/>
      <c r="X93" s="32">
        <f t="shared" si="22"/>
        <v>0</v>
      </c>
    </row>
    <row r="94" spans="1:24" ht="18" customHeight="1">
      <c r="A94" s="78"/>
      <c r="B94" s="10"/>
      <c r="C94" s="10" t="s">
        <v>7</v>
      </c>
      <c r="D94" s="10" t="s">
        <v>10</v>
      </c>
      <c r="E94" s="11" t="s">
        <v>248</v>
      </c>
      <c r="F94" s="15" t="s">
        <v>178</v>
      </c>
      <c r="G94" s="15">
        <v>1</v>
      </c>
      <c r="H94" s="15">
        <v>2</v>
      </c>
      <c r="I94" s="19">
        <v>10</v>
      </c>
      <c r="J94" s="19">
        <v>8760</v>
      </c>
      <c r="K94" s="19">
        <f t="shared" si="14"/>
        <v>175.2</v>
      </c>
      <c r="L94" s="19">
        <f t="shared" si="15"/>
        <v>4029.7958306568598</v>
      </c>
      <c r="M94" s="12"/>
      <c r="N94" s="25">
        <f t="shared" si="16"/>
        <v>2</v>
      </c>
      <c r="O94" s="12"/>
      <c r="P94" s="25">
        <f t="shared" si="17"/>
        <v>8760</v>
      </c>
      <c r="Q94" s="25">
        <f t="shared" si="13"/>
        <v>0</v>
      </c>
      <c r="R94" s="10">
        <f t="shared" si="18"/>
        <v>0</v>
      </c>
      <c r="S94" s="25">
        <f t="shared" si="19"/>
        <v>175.2</v>
      </c>
      <c r="T94" s="25">
        <f t="shared" si="20"/>
        <v>4029.7958306568598</v>
      </c>
      <c r="U94" s="43"/>
      <c r="V94" s="28">
        <f t="shared" si="21"/>
        <v>0</v>
      </c>
      <c r="W94" s="43"/>
      <c r="X94" s="32">
        <f t="shared" si="22"/>
        <v>0</v>
      </c>
    </row>
    <row r="95" spans="1:24" ht="18" customHeight="1">
      <c r="A95" s="80" t="s">
        <v>40</v>
      </c>
      <c r="B95" s="81"/>
      <c r="C95" s="81"/>
      <c r="D95" s="83"/>
      <c r="E95" s="82"/>
      <c r="F95" s="83"/>
      <c r="G95" s="83"/>
      <c r="H95" s="83"/>
      <c r="I95" s="84"/>
      <c r="J95" s="84"/>
      <c r="K95" s="84"/>
      <c r="L95" s="97"/>
      <c r="M95" s="81"/>
      <c r="N95" s="86"/>
      <c r="O95" s="81"/>
      <c r="P95" s="86"/>
      <c r="Q95" s="86"/>
      <c r="R95" s="81"/>
      <c r="S95" s="86"/>
      <c r="T95" s="86"/>
      <c r="U95" s="98"/>
      <c r="V95" s="98"/>
      <c r="W95" s="98"/>
      <c r="X95" s="89"/>
    </row>
    <row r="96" spans="1:24" ht="18" customHeight="1">
      <c r="A96" s="77"/>
      <c r="B96" s="10" t="s">
        <v>258</v>
      </c>
      <c r="C96" s="10" t="s">
        <v>8</v>
      </c>
      <c r="D96" s="10" t="s">
        <v>2</v>
      </c>
      <c r="E96" s="11"/>
      <c r="F96" s="15" t="s">
        <v>169</v>
      </c>
      <c r="G96" s="15">
        <v>2</v>
      </c>
      <c r="H96" s="15">
        <v>9</v>
      </c>
      <c r="I96" s="19">
        <v>42</v>
      </c>
      <c r="J96" s="19">
        <v>210</v>
      </c>
      <c r="K96" s="19">
        <f t="shared" si="14"/>
        <v>158.76</v>
      </c>
      <c r="L96" s="19">
        <f t="shared" si="15"/>
        <v>3651.6574547664559</v>
      </c>
      <c r="M96" s="12"/>
      <c r="N96" s="25">
        <f t="shared" si="16"/>
        <v>9</v>
      </c>
      <c r="O96" s="12"/>
      <c r="P96" s="25">
        <f t="shared" si="17"/>
        <v>210</v>
      </c>
      <c r="Q96" s="25">
        <f t="shared" ref="Q96" si="24">N96*O96*P96</f>
        <v>0</v>
      </c>
      <c r="R96" s="10">
        <f t="shared" si="18"/>
        <v>0</v>
      </c>
      <c r="S96" s="25">
        <f t="shared" si="19"/>
        <v>158.76</v>
      </c>
      <c r="T96" s="25">
        <f t="shared" si="20"/>
        <v>3651.6574547664559</v>
      </c>
      <c r="U96" s="43"/>
      <c r="V96" s="28">
        <f t="shared" si="21"/>
        <v>0</v>
      </c>
      <c r="W96" s="43"/>
      <c r="X96" s="32">
        <f t="shared" si="22"/>
        <v>0</v>
      </c>
    </row>
    <row r="97" spans="1:24" ht="18" customHeight="1">
      <c r="A97" s="77"/>
      <c r="B97" s="10"/>
      <c r="C97" s="10" t="s">
        <v>8</v>
      </c>
      <c r="D97" s="10" t="s">
        <v>2</v>
      </c>
      <c r="E97" s="11" t="s">
        <v>85</v>
      </c>
      <c r="F97" s="15" t="s">
        <v>169</v>
      </c>
      <c r="G97" s="15">
        <v>1</v>
      </c>
      <c r="H97" s="15">
        <v>2</v>
      </c>
      <c r="I97" s="19">
        <v>42</v>
      </c>
      <c r="J97" s="19">
        <v>210</v>
      </c>
      <c r="K97" s="19">
        <f t="shared" si="14"/>
        <v>17.64</v>
      </c>
      <c r="L97" s="19">
        <f t="shared" si="15"/>
        <v>405.73971719627292</v>
      </c>
      <c r="M97" s="12"/>
      <c r="N97" s="25">
        <f t="shared" si="16"/>
        <v>2</v>
      </c>
      <c r="O97" s="12"/>
      <c r="P97" s="25">
        <f t="shared" si="17"/>
        <v>210</v>
      </c>
      <c r="Q97" s="25">
        <f t="shared" ref="Q97:Q104" si="25">N97*O97*P97</f>
        <v>0</v>
      </c>
      <c r="R97" s="10">
        <f t="shared" si="18"/>
        <v>0</v>
      </c>
      <c r="S97" s="25">
        <f t="shared" si="19"/>
        <v>17.64</v>
      </c>
      <c r="T97" s="25">
        <f t="shared" si="20"/>
        <v>405.73971719627292</v>
      </c>
      <c r="U97" s="43"/>
      <c r="V97" s="28">
        <f t="shared" si="21"/>
        <v>0</v>
      </c>
      <c r="W97" s="43"/>
      <c r="X97" s="32">
        <f t="shared" si="22"/>
        <v>0</v>
      </c>
    </row>
    <row r="98" spans="1:24" ht="18" customHeight="1">
      <c r="A98" s="77"/>
      <c r="B98" s="10" t="s">
        <v>128</v>
      </c>
      <c r="C98" s="10" t="s">
        <v>8</v>
      </c>
      <c r="D98" s="10" t="s">
        <v>2</v>
      </c>
      <c r="E98" s="11"/>
      <c r="F98" s="15" t="s">
        <v>169</v>
      </c>
      <c r="G98" s="15">
        <v>2</v>
      </c>
      <c r="H98" s="15">
        <v>12</v>
      </c>
      <c r="I98" s="19">
        <v>42</v>
      </c>
      <c r="J98" s="19">
        <v>630</v>
      </c>
      <c r="K98" s="19">
        <f t="shared" si="14"/>
        <v>635.04</v>
      </c>
      <c r="L98" s="19">
        <f t="shared" si="15"/>
        <v>14606.629819065824</v>
      </c>
      <c r="M98" s="12"/>
      <c r="N98" s="25">
        <f t="shared" si="16"/>
        <v>12</v>
      </c>
      <c r="O98" s="12"/>
      <c r="P98" s="25">
        <f t="shared" si="17"/>
        <v>630</v>
      </c>
      <c r="Q98" s="25">
        <f t="shared" si="25"/>
        <v>0</v>
      </c>
      <c r="R98" s="10">
        <f t="shared" si="18"/>
        <v>0</v>
      </c>
      <c r="S98" s="25">
        <f t="shared" si="19"/>
        <v>635.04</v>
      </c>
      <c r="T98" s="25">
        <f t="shared" si="20"/>
        <v>14606.629819065824</v>
      </c>
      <c r="U98" s="43"/>
      <c r="V98" s="28">
        <f t="shared" si="21"/>
        <v>0</v>
      </c>
      <c r="W98" s="43"/>
      <c r="X98" s="32">
        <f t="shared" si="22"/>
        <v>0</v>
      </c>
    </row>
    <row r="99" spans="1:24" ht="18" customHeight="1">
      <c r="A99" s="77"/>
      <c r="B99" s="10"/>
      <c r="C99" s="10" t="s">
        <v>8</v>
      </c>
      <c r="D99" s="10" t="s">
        <v>2</v>
      </c>
      <c r="E99" s="11" t="s">
        <v>85</v>
      </c>
      <c r="F99" s="15" t="s">
        <v>169</v>
      </c>
      <c r="G99" s="15">
        <v>1</v>
      </c>
      <c r="H99" s="15">
        <v>2</v>
      </c>
      <c r="I99" s="19">
        <v>42</v>
      </c>
      <c r="J99" s="19">
        <v>630</v>
      </c>
      <c r="K99" s="19">
        <f t="shared" si="14"/>
        <v>52.92</v>
      </c>
      <c r="L99" s="19">
        <f t="shared" si="15"/>
        <v>1217.2191515888187</v>
      </c>
      <c r="M99" s="12"/>
      <c r="N99" s="25">
        <f t="shared" si="16"/>
        <v>2</v>
      </c>
      <c r="O99" s="12"/>
      <c r="P99" s="25">
        <f t="shared" si="17"/>
        <v>630</v>
      </c>
      <c r="Q99" s="25">
        <f t="shared" si="25"/>
        <v>0</v>
      </c>
      <c r="R99" s="10">
        <f t="shared" si="18"/>
        <v>0</v>
      </c>
      <c r="S99" s="25">
        <f t="shared" si="19"/>
        <v>52.92</v>
      </c>
      <c r="T99" s="25">
        <f t="shared" si="20"/>
        <v>1217.2191515888187</v>
      </c>
      <c r="U99" s="43"/>
      <c r="V99" s="28">
        <f t="shared" si="21"/>
        <v>0</v>
      </c>
      <c r="W99" s="43"/>
      <c r="X99" s="32">
        <f t="shared" si="22"/>
        <v>0</v>
      </c>
    </row>
    <row r="100" spans="1:24" ht="18" customHeight="1">
      <c r="A100" s="77"/>
      <c r="B100" s="10" t="s">
        <v>55</v>
      </c>
      <c r="C100" s="10" t="s">
        <v>7</v>
      </c>
      <c r="D100" s="10" t="s">
        <v>2</v>
      </c>
      <c r="E100" s="11"/>
      <c r="F100" s="15" t="s">
        <v>169</v>
      </c>
      <c r="G100" s="15">
        <v>2</v>
      </c>
      <c r="H100" s="15">
        <v>3</v>
      </c>
      <c r="I100" s="19">
        <v>42</v>
      </c>
      <c r="J100" s="19">
        <v>210</v>
      </c>
      <c r="K100" s="19">
        <f t="shared" si="14"/>
        <v>52.92</v>
      </c>
      <c r="L100" s="19">
        <f t="shared" si="15"/>
        <v>1217.2191515888187</v>
      </c>
      <c r="M100" s="12"/>
      <c r="N100" s="25">
        <f t="shared" si="16"/>
        <v>3</v>
      </c>
      <c r="O100" s="12"/>
      <c r="P100" s="25">
        <f t="shared" si="17"/>
        <v>210</v>
      </c>
      <c r="Q100" s="25">
        <f t="shared" si="25"/>
        <v>0</v>
      </c>
      <c r="R100" s="10">
        <f t="shared" si="18"/>
        <v>0</v>
      </c>
      <c r="S100" s="25">
        <f t="shared" si="19"/>
        <v>52.92</v>
      </c>
      <c r="T100" s="25">
        <f t="shared" si="20"/>
        <v>1217.2191515888187</v>
      </c>
      <c r="U100" s="43"/>
      <c r="V100" s="28">
        <f t="shared" si="21"/>
        <v>0</v>
      </c>
      <c r="W100" s="43"/>
      <c r="X100" s="32">
        <f t="shared" si="22"/>
        <v>0</v>
      </c>
    </row>
    <row r="101" spans="1:24" ht="18" customHeight="1">
      <c r="A101" s="77"/>
      <c r="B101" s="10" t="s">
        <v>29</v>
      </c>
      <c r="C101" s="10" t="s">
        <v>7</v>
      </c>
      <c r="D101" s="10" t="s">
        <v>2</v>
      </c>
      <c r="E101" s="11"/>
      <c r="F101" s="15" t="s">
        <v>169</v>
      </c>
      <c r="G101" s="15">
        <v>2</v>
      </c>
      <c r="H101" s="15">
        <v>3</v>
      </c>
      <c r="I101" s="19">
        <v>42</v>
      </c>
      <c r="J101" s="19">
        <v>210</v>
      </c>
      <c r="K101" s="19">
        <f t="shared" si="14"/>
        <v>52.92</v>
      </c>
      <c r="L101" s="19">
        <f t="shared" si="15"/>
        <v>1217.2191515888187</v>
      </c>
      <c r="M101" s="12"/>
      <c r="N101" s="25">
        <f t="shared" si="16"/>
        <v>3</v>
      </c>
      <c r="O101" s="12"/>
      <c r="P101" s="25">
        <f t="shared" si="17"/>
        <v>210</v>
      </c>
      <c r="Q101" s="25">
        <f t="shared" si="25"/>
        <v>0</v>
      </c>
      <c r="R101" s="10">
        <f t="shared" si="18"/>
        <v>0</v>
      </c>
      <c r="S101" s="25">
        <f t="shared" si="19"/>
        <v>52.92</v>
      </c>
      <c r="T101" s="25">
        <f t="shared" si="20"/>
        <v>1217.2191515888187</v>
      </c>
      <c r="U101" s="43"/>
      <c r="V101" s="28">
        <f t="shared" si="21"/>
        <v>0</v>
      </c>
      <c r="W101" s="43"/>
      <c r="X101" s="32">
        <f t="shared" si="22"/>
        <v>0</v>
      </c>
    </row>
    <row r="102" spans="1:24" ht="18" customHeight="1">
      <c r="A102" s="77"/>
      <c r="B102" s="10" t="s">
        <v>129</v>
      </c>
      <c r="C102" s="10" t="s">
        <v>8</v>
      </c>
      <c r="D102" s="10" t="s">
        <v>2</v>
      </c>
      <c r="E102" s="11"/>
      <c r="F102" s="15" t="s">
        <v>169</v>
      </c>
      <c r="G102" s="15">
        <v>2</v>
      </c>
      <c r="H102" s="15">
        <v>12</v>
      </c>
      <c r="I102" s="19">
        <v>42</v>
      </c>
      <c r="J102" s="19">
        <v>630</v>
      </c>
      <c r="K102" s="19">
        <f t="shared" si="14"/>
        <v>635.04</v>
      </c>
      <c r="L102" s="19">
        <f t="shared" si="15"/>
        <v>14606.629819065824</v>
      </c>
      <c r="M102" s="12"/>
      <c r="N102" s="25">
        <f t="shared" si="16"/>
        <v>12</v>
      </c>
      <c r="O102" s="12"/>
      <c r="P102" s="25">
        <f t="shared" si="17"/>
        <v>630</v>
      </c>
      <c r="Q102" s="25">
        <f t="shared" si="25"/>
        <v>0</v>
      </c>
      <c r="R102" s="10">
        <f t="shared" si="18"/>
        <v>0</v>
      </c>
      <c r="S102" s="25">
        <f t="shared" si="19"/>
        <v>635.04</v>
      </c>
      <c r="T102" s="25">
        <f t="shared" si="20"/>
        <v>14606.629819065824</v>
      </c>
      <c r="U102" s="43"/>
      <c r="V102" s="28">
        <f t="shared" si="21"/>
        <v>0</v>
      </c>
      <c r="W102" s="43"/>
      <c r="X102" s="32">
        <f t="shared" si="22"/>
        <v>0</v>
      </c>
    </row>
    <row r="103" spans="1:24" ht="18" customHeight="1">
      <c r="A103" s="77"/>
      <c r="B103" s="10"/>
      <c r="C103" s="10" t="s">
        <v>8</v>
      </c>
      <c r="D103" s="10" t="s">
        <v>2</v>
      </c>
      <c r="E103" s="11" t="s">
        <v>85</v>
      </c>
      <c r="F103" s="15" t="s">
        <v>169</v>
      </c>
      <c r="G103" s="15">
        <v>1</v>
      </c>
      <c r="H103" s="15">
        <v>2</v>
      </c>
      <c r="I103" s="19">
        <v>42</v>
      </c>
      <c r="J103" s="19">
        <v>630</v>
      </c>
      <c r="K103" s="19">
        <f t="shared" si="14"/>
        <v>52.92</v>
      </c>
      <c r="L103" s="19">
        <f t="shared" si="15"/>
        <v>1217.2191515888187</v>
      </c>
      <c r="M103" s="12"/>
      <c r="N103" s="25">
        <f t="shared" si="16"/>
        <v>2</v>
      </c>
      <c r="O103" s="12"/>
      <c r="P103" s="25">
        <f t="shared" si="17"/>
        <v>630</v>
      </c>
      <c r="Q103" s="25">
        <f t="shared" si="25"/>
        <v>0</v>
      </c>
      <c r="R103" s="10">
        <f t="shared" si="18"/>
        <v>0</v>
      </c>
      <c r="S103" s="25">
        <f t="shared" si="19"/>
        <v>52.92</v>
      </c>
      <c r="T103" s="25">
        <f t="shared" si="20"/>
        <v>1217.2191515888187</v>
      </c>
      <c r="U103" s="43"/>
      <c r="V103" s="28">
        <f t="shared" si="21"/>
        <v>0</v>
      </c>
      <c r="W103" s="43"/>
      <c r="X103" s="32">
        <f t="shared" si="22"/>
        <v>0</v>
      </c>
    </row>
    <row r="104" spans="1:24" ht="18" customHeight="1">
      <c r="A104" s="77"/>
      <c r="B104" s="10" t="s">
        <v>37</v>
      </c>
      <c r="C104" s="10" t="s">
        <v>7</v>
      </c>
      <c r="D104" s="10" t="s">
        <v>2</v>
      </c>
      <c r="E104" s="11"/>
      <c r="F104" s="15" t="s">
        <v>173</v>
      </c>
      <c r="G104" s="15">
        <v>2</v>
      </c>
      <c r="H104" s="15">
        <v>4</v>
      </c>
      <c r="I104" s="19">
        <v>22</v>
      </c>
      <c r="J104" s="21">
        <v>1680</v>
      </c>
      <c r="K104" s="21">
        <f t="shared" si="14"/>
        <v>295.68</v>
      </c>
      <c r="L104" s="21">
        <f t="shared" si="15"/>
        <v>6800.9704977660977</v>
      </c>
      <c r="M104" s="12"/>
      <c r="N104" s="25">
        <f t="shared" si="16"/>
        <v>4</v>
      </c>
      <c r="O104" s="12"/>
      <c r="P104" s="25">
        <f t="shared" si="17"/>
        <v>1680</v>
      </c>
      <c r="Q104" s="25">
        <f t="shared" si="25"/>
        <v>0</v>
      </c>
      <c r="R104" s="10">
        <f t="shared" si="18"/>
        <v>0</v>
      </c>
      <c r="S104" s="25">
        <f t="shared" si="19"/>
        <v>295.68</v>
      </c>
      <c r="T104" s="25">
        <f t="shared" si="20"/>
        <v>6800.9704977660977</v>
      </c>
      <c r="U104" s="43"/>
      <c r="V104" s="35">
        <f t="shared" si="21"/>
        <v>0</v>
      </c>
      <c r="W104" s="43"/>
      <c r="X104" s="32">
        <f t="shared" si="22"/>
        <v>0</v>
      </c>
    </row>
    <row r="105" spans="1:24" ht="18" customHeight="1">
      <c r="A105" s="80" t="s">
        <v>105</v>
      </c>
      <c r="B105" s="81"/>
      <c r="C105" s="81"/>
      <c r="D105" s="83"/>
      <c r="E105" s="82"/>
      <c r="F105" s="83"/>
      <c r="G105" s="83"/>
      <c r="H105" s="83"/>
      <c r="I105" s="84"/>
      <c r="J105" s="84"/>
      <c r="K105" s="84"/>
      <c r="L105" s="84"/>
      <c r="M105" s="81"/>
      <c r="N105" s="86"/>
      <c r="O105" s="81"/>
      <c r="P105" s="86"/>
      <c r="Q105" s="86"/>
      <c r="R105" s="81"/>
      <c r="S105" s="86"/>
      <c r="T105" s="86"/>
      <c r="U105" s="98"/>
      <c r="V105" s="98"/>
      <c r="W105" s="98"/>
      <c r="X105" s="89"/>
    </row>
    <row r="106" spans="1:24" ht="18" customHeight="1">
      <c r="A106" s="77"/>
      <c r="B106" s="10" t="s">
        <v>257</v>
      </c>
      <c r="C106" s="10" t="s">
        <v>8</v>
      </c>
      <c r="D106" s="10" t="s">
        <v>2</v>
      </c>
      <c r="E106" s="11"/>
      <c r="F106" s="15" t="s">
        <v>169</v>
      </c>
      <c r="G106" s="15">
        <v>2</v>
      </c>
      <c r="H106" s="15">
        <v>6</v>
      </c>
      <c r="I106" s="19">
        <v>42</v>
      </c>
      <c r="J106" s="19">
        <v>1470</v>
      </c>
      <c r="K106" s="19">
        <f t="shared" si="14"/>
        <v>740.88</v>
      </c>
      <c r="L106" s="19">
        <f t="shared" si="15"/>
        <v>17041.068122243461</v>
      </c>
      <c r="M106" s="12"/>
      <c r="N106" s="25">
        <f t="shared" si="16"/>
        <v>6</v>
      </c>
      <c r="O106" s="12"/>
      <c r="P106" s="25">
        <f t="shared" si="17"/>
        <v>1470</v>
      </c>
      <c r="Q106" s="25">
        <f t="shared" ref="Q106" si="26">N106*O106*P106</f>
        <v>0</v>
      </c>
      <c r="R106" s="10">
        <f t="shared" si="18"/>
        <v>0</v>
      </c>
      <c r="S106" s="25">
        <f t="shared" si="19"/>
        <v>740.88</v>
      </c>
      <c r="T106" s="25">
        <f t="shared" si="20"/>
        <v>17041.068122243461</v>
      </c>
      <c r="U106" s="43"/>
      <c r="V106" s="28">
        <f t="shared" si="21"/>
        <v>0</v>
      </c>
      <c r="W106" s="43"/>
      <c r="X106" s="32">
        <f t="shared" si="22"/>
        <v>0</v>
      </c>
    </row>
    <row r="107" spans="1:24" ht="18" customHeight="1">
      <c r="A107" s="77"/>
      <c r="B107" s="10"/>
      <c r="C107" s="10" t="s">
        <v>8</v>
      </c>
      <c r="D107" s="10" t="s">
        <v>2</v>
      </c>
      <c r="E107" s="11" t="s">
        <v>85</v>
      </c>
      <c r="F107" s="15" t="s">
        <v>169</v>
      </c>
      <c r="G107" s="15">
        <v>1</v>
      </c>
      <c r="H107" s="15">
        <v>2</v>
      </c>
      <c r="I107" s="19">
        <v>42</v>
      </c>
      <c r="J107" s="19">
        <v>1470</v>
      </c>
      <c r="K107" s="19">
        <f t="shared" si="14"/>
        <v>123.48</v>
      </c>
      <c r="L107" s="19">
        <f t="shared" si="15"/>
        <v>2840.1780203739104</v>
      </c>
      <c r="M107" s="12"/>
      <c r="N107" s="25">
        <f t="shared" si="16"/>
        <v>2</v>
      </c>
      <c r="O107" s="12"/>
      <c r="P107" s="25">
        <f t="shared" si="17"/>
        <v>1470</v>
      </c>
      <c r="Q107" s="25">
        <f t="shared" ref="Q107:Q132" si="27">N107*O107*P107</f>
        <v>0</v>
      </c>
      <c r="R107" s="10">
        <f t="shared" si="18"/>
        <v>0</v>
      </c>
      <c r="S107" s="25">
        <f t="shared" si="19"/>
        <v>123.48</v>
      </c>
      <c r="T107" s="25">
        <f t="shared" si="20"/>
        <v>2840.1780203739104</v>
      </c>
      <c r="U107" s="43"/>
      <c r="V107" s="28">
        <f t="shared" si="21"/>
        <v>0</v>
      </c>
      <c r="W107" s="43"/>
      <c r="X107" s="32">
        <f t="shared" si="22"/>
        <v>0</v>
      </c>
    </row>
    <row r="108" spans="1:24" ht="18" customHeight="1">
      <c r="A108" s="77"/>
      <c r="B108" s="10" t="s">
        <v>21</v>
      </c>
      <c r="C108" s="10" t="s">
        <v>8</v>
      </c>
      <c r="D108" s="10" t="s">
        <v>2</v>
      </c>
      <c r="E108" s="11"/>
      <c r="F108" s="15" t="s">
        <v>169</v>
      </c>
      <c r="G108" s="15">
        <v>2</v>
      </c>
      <c r="H108" s="15">
        <v>6</v>
      </c>
      <c r="I108" s="19">
        <v>42</v>
      </c>
      <c r="J108" s="19">
        <v>1470</v>
      </c>
      <c r="K108" s="19">
        <f t="shared" si="14"/>
        <v>740.88</v>
      </c>
      <c r="L108" s="19">
        <f t="shared" si="15"/>
        <v>17041.068122243461</v>
      </c>
      <c r="M108" s="12"/>
      <c r="N108" s="25">
        <f t="shared" si="16"/>
        <v>6</v>
      </c>
      <c r="O108" s="12"/>
      <c r="P108" s="25">
        <f t="shared" si="17"/>
        <v>1470</v>
      </c>
      <c r="Q108" s="25">
        <f t="shared" si="27"/>
        <v>0</v>
      </c>
      <c r="R108" s="10">
        <f t="shared" si="18"/>
        <v>0</v>
      </c>
      <c r="S108" s="25">
        <f t="shared" si="19"/>
        <v>740.88</v>
      </c>
      <c r="T108" s="25">
        <f t="shared" si="20"/>
        <v>17041.068122243461</v>
      </c>
      <c r="U108" s="43"/>
      <c r="V108" s="28">
        <f t="shared" si="21"/>
        <v>0</v>
      </c>
      <c r="W108" s="43"/>
      <c r="X108" s="32">
        <f t="shared" si="22"/>
        <v>0</v>
      </c>
    </row>
    <row r="109" spans="1:24" ht="18" customHeight="1">
      <c r="A109" s="77"/>
      <c r="B109" s="10"/>
      <c r="C109" s="10" t="s">
        <v>8</v>
      </c>
      <c r="D109" s="10" t="s">
        <v>2</v>
      </c>
      <c r="E109" s="11" t="s">
        <v>85</v>
      </c>
      <c r="F109" s="15" t="s">
        <v>169</v>
      </c>
      <c r="G109" s="15">
        <v>1</v>
      </c>
      <c r="H109" s="15">
        <v>2</v>
      </c>
      <c r="I109" s="19">
        <v>42</v>
      </c>
      <c r="J109" s="19">
        <v>1470</v>
      </c>
      <c r="K109" s="19">
        <f t="shared" si="14"/>
        <v>123.48</v>
      </c>
      <c r="L109" s="19">
        <f t="shared" si="15"/>
        <v>2840.1780203739104</v>
      </c>
      <c r="M109" s="12"/>
      <c r="N109" s="25">
        <f t="shared" si="16"/>
        <v>2</v>
      </c>
      <c r="O109" s="12"/>
      <c r="P109" s="25">
        <f t="shared" si="17"/>
        <v>1470</v>
      </c>
      <c r="Q109" s="25">
        <f t="shared" si="27"/>
        <v>0</v>
      </c>
      <c r="R109" s="10">
        <f t="shared" si="18"/>
        <v>0</v>
      </c>
      <c r="S109" s="25">
        <f t="shared" si="19"/>
        <v>123.48</v>
      </c>
      <c r="T109" s="25">
        <f t="shared" si="20"/>
        <v>2840.1780203739104</v>
      </c>
      <c r="U109" s="43"/>
      <c r="V109" s="28">
        <f t="shared" si="21"/>
        <v>0</v>
      </c>
      <c r="W109" s="43"/>
      <c r="X109" s="32">
        <f t="shared" si="22"/>
        <v>0</v>
      </c>
    </row>
    <row r="110" spans="1:24" ht="18" customHeight="1">
      <c r="A110" s="77"/>
      <c r="B110" s="10" t="s">
        <v>259</v>
      </c>
      <c r="C110" s="10" t="s">
        <v>8</v>
      </c>
      <c r="D110" s="10" t="s">
        <v>2</v>
      </c>
      <c r="E110" s="11"/>
      <c r="F110" s="15" t="s">
        <v>169</v>
      </c>
      <c r="G110" s="15">
        <v>2</v>
      </c>
      <c r="H110" s="15">
        <v>6</v>
      </c>
      <c r="I110" s="19">
        <v>42</v>
      </c>
      <c r="J110" s="19">
        <v>210</v>
      </c>
      <c r="K110" s="19">
        <f t="shared" si="14"/>
        <v>105.84</v>
      </c>
      <c r="L110" s="19">
        <f t="shared" si="15"/>
        <v>2434.4383031776374</v>
      </c>
      <c r="M110" s="12"/>
      <c r="N110" s="25">
        <f t="shared" si="16"/>
        <v>6</v>
      </c>
      <c r="O110" s="12"/>
      <c r="P110" s="25">
        <f t="shared" si="17"/>
        <v>210</v>
      </c>
      <c r="Q110" s="25">
        <f t="shared" si="27"/>
        <v>0</v>
      </c>
      <c r="R110" s="10">
        <f t="shared" si="18"/>
        <v>0</v>
      </c>
      <c r="S110" s="25">
        <f t="shared" si="19"/>
        <v>105.84</v>
      </c>
      <c r="T110" s="25">
        <f t="shared" si="20"/>
        <v>2434.4383031776374</v>
      </c>
      <c r="U110" s="43"/>
      <c r="V110" s="28">
        <f t="shared" si="21"/>
        <v>0</v>
      </c>
      <c r="W110" s="43"/>
      <c r="X110" s="32">
        <f t="shared" si="22"/>
        <v>0</v>
      </c>
    </row>
    <row r="111" spans="1:24" ht="18" customHeight="1">
      <c r="A111" s="77"/>
      <c r="B111" s="10"/>
      <c r="C111" s="10" t="s">
        <v>8</v>
      </c>
      <c r="D111" s="10" t="s">
        <v>2</v>
      </c>
      <c r="E111" s="11" t="s">
        <v>85</v>
      </c>
      <c r="F111" s="15" t="s">
        <v>169</v>
      </c>
      <c r="G111" s="15">
        <v>1</v>
      </c>
      <c r="H111" s="15">
        <v>2</v>
      </c>
      <c r="I111" s="19">
        <v>42</v>
      </c>
      <c r="J111" s="19">
        <v>210</v>
      </c>
      <c r="K111" s="19">
        <f t="shared" si="14"/>
        <v>17.64</v>
      </c>
      <c r="L111" s="19">
        <f t="shared" si="15"/>
        <v>405.73971719627292</v>
      </c>
      <c r="M111" s="12"/>
      <c r="N111" s="25">
        <f t="shared" si="16"/>
        <v>2</v>
      </c>
      <c r="O111" s="12"/>
      <c r="P111" s="25">
        <f t="shared" si="17"/>
        <v>210</v>
      </c>
      <c r="Q111" s="25">
        <f t="shared" si="27"/>
        <v>0</v>
      </c>
      <c r="R111" s="10">
        <f t="shared" si="18"/>
        <v>0</v>
      </c>
      <c r="S111" s="25">
        <f t="shared" si="19"/>
        <v>17.64</v>
      </c>
      <c r="T111" s="25">
        <f t="shared" si="20"/>
        <v>405.73971719627292</v>
      </c>
      <c r="U111" s="43"/>
      <c r="V111" s="28">
        <f t="shared" si="21"/>
        <v>0</v>
      </c>
      <c r="W111" s="43"/>
      <c r="X111" s="32">
        <f t="shared" si="22"/>
        <v>0</v>
      </c>
    </row>
    <row r="112" spans="1:24" ht="18" customHeight="1">
      <c r="A112" s="77"/>
      <c r="B112" s="10" t="s">
        <v>260</v>
      </c>
      <c r="C112" s="10" t="s">
        <v>8</v>
      </c>
      <c r="D112" s="10" t="s">
        <v>2</v>
      </c>
      <c r="E112" s="11"/>
      <c r="F112" s="15" t="s">
        <v>169</v>
      </c>
      <c r="G112" s="15">
        <v>2</v>
      </c>
      <c r="H112" s="15">
        <v>6</v>
      </c>
      <c r="I112" s="19">
        <v>42</v>
      </c>
      <c r="J112" s="19">
        <v>210</v>
      </c>
      <c r="K112" s="19">
        <f t="shared" si="14"/>
        <v>105.84</v>
      </c>
      <c r="L112" s="19">
        <f t="shared" si="15"/>
        <v>2434.4383031776374</v>
      </c>
      <c r="M112" s="12"/>
      <c r="N112" s="25">
        <f t="shared" si="16"/>
        <v>6</v>
      </c>
      <c r="O112" s="12"/>
      <c r="P112" s="25">
        <f t="shared" si="17"/>
        <v>210</v>
      </c>
      <c r="Q112" s="25">
        <f t="shared" si="27"/>
        <v>0</v>
      </c>
      <c r="R112" s="10">
        <f t="shared" si="18"/>
        <v>0</v>
      </c>
      <c r="S112" s="25">
        <f t="shared" si="19"/>
        <v>105.84</v>
      </c>
      <c r="T112" s="25">
        <f t="shared" si="20"/>
        <v>2434.4383031776374</v>
      </c>
      <c r="U112" s="43"/>
      <c r="V112" s="28">
        <f t="shared" si="21"/>
        <v>0</v>
      </c>
      <c r="W112" s="43"/>
      <c r="X112" s="32">
        <f t="shared" si="22"/>
        <v>0</v>
      </c>
    </row>
    <row r="113" spans="1:24" ht="18" customHeight="1">
      <c r="A113" s="77"/>
      <c r="B113" s="10"/>
      <c r="C113" s="10" t="s">
        <v>8</v>
      </c>
      <c r="D113" s="10" t="s">
        <v>2</v>
      </c>
      <c r="E113" s="11" t="s">
        <v>85</v>
      </c>
      <c r="F113" s="15" t="s">
        <v>169</v>
      </c>
      <c r="G113" s="15">
        <v>1</v>
      </c>
      <c r="H113" s="15">
        <v>2</v>
      </c>
      <c r="I113" s="19">
        <v>42</v>
      </c>
      <c r="J113" s="19">
        <v>210</v>
      </c>
      <c r="K113" s="19">
        <f t="shared" si="14"/>
        <v>17.64</v>
      </c>
      <c r="L113" s="19">
        <f t="shared" si="15"/>
        <v>405.73971719627292</v>
      </c>
      <c r="M113" s="12"/>
      <c r="N113" s="25">
        <f t="shared" si="16"/>
        <v>2</v>
      </c>
      <c r="O113" s="12"/>
      <c r="P113" s="25">
        <f t="shared" si="17"/>
        <v>210</v>
      </c>
      <c r="Q113" s="25">
        <f t="shared" si="27"/>
        <v>0</v>
      </c>
      <c r="R113" s="10">
        <f t="shared" si="18"/>
        <v>0</v>
      </c>
      <c r="S113" s="25">
        <f t="shared" si="19"/>
        <v>17.64</v>
      </c>
      <c r="T113" s="25">
        <f t="shared" si="20"/>
        <v>405.73971719627292</v>
      </c>
      <c r="U113" s="43"/>
      <c r="V113" s="28">
        <f t="shared" si="21"/>
        <v>0</v>
      </c>
      <c r="W113" s="43"/>
      <c r="X113" s="32">
        <f t="shared" si="22"/>
        <v>0</v>
      </c>
    </row>
    <row r="114" spans="1:24" ht="18" customHeight="1">
      <c r="A114" s="77"/>
      <c r="B114" s="10" t="s">
        <v>22</v>
      </c>
      <c r="C114" s="10" t="s">
        <v>8</v>
      </c>
      <c r="D114" s="10" t="s">
        <v>2</v>
      </c>
      <c r="E114" s="11"/>
      <c r="F114" s="15" t="s">
        <v>169</v>
      </c>
      <c r="G114" s="15">
        <v>2</v>
      </c>
      <c r="H114" s="15">
        <v>6</v>
      </c>
      <c r="I114" s="19">
        <v>42</v>
      </c>
      <c r="J114" s="19">
        <v>1470</v>
      </c>
      <c r="K114" s="19">
        <f t="shared" si="14"/>
        <v>740.88</v>
      </c>
      <c r="L114" s="19">
        <f t="shared" si="15"/>
        <v>17041.068122243461</v>
      </c>
      <c r="M114" s="12"/>
      <c r="N114" s="25">
        <f t="shared" si="16"/>
        <v>6</v>
      </c>
      <c r="O114" s="12"/>
      <c r="P114" s="25">
        <f t="shared" si="17"/>
        <v>1470</v>
      </c>
      <c r="Q114" s="25">
        <f t="shared" si="27"/>
        <v>0</v>
      </c>
      <c r="R114" s="10">
        <f t="shared" si="18"/>
        <v>0</v>
      </c>
      <c r="S114" s="25">
        <f t="shared" si="19"/>
        <v>740.88</v>
      </c>
      <c r="T114" s="25">
        <f t="shared" si="20"/>
        <v>17041.068122243461</v>
      </c>
      <c r="U114" s="43"/>
      <c r="V114" s="28">
        <f t="shared" si="21"/>
        <v>0</v>
      </c>
      <c r="W114" s="43"/>
      <c r="X114" s="32">
        <f t="shared" si="22"/>
        <v>0</v>
      </c>
    </row>
    <row r="115" spans="1:24" ht="18" customHeight="1">
      <c r="A115" s="77"/>
      <c r="B115" s="10"/>
      <c r="C115" s="10" t="s">
        <v>8</v>
      </c>
      <c r="D115" s="10" t="s">
        <v>2</v>
      </c>
      <c r="E115" s="11" t="s">
        <v>85</v>
      </c>
      <c r="F115" s="15" t="s">
        <v>169</v>
      </c>
      <c r="G115" s="15">
        <v>1</v>
      </c>
      <c r="H115" s="15">
        <v>2</v>
      </c>
      <c r="I115" s="19">
        <v>42</v>
      </c>
      <c r="J115" s="19">
        <v>1470</v>
      </c>
      <c r="K115" s="19"/>
      <c r="L115" s="19">
        <f t="shared" si="15"/>
        <v>0</v>
      </c>
      <c r="M115" s="12"/>
      <c r="N115" s="25">
        <f t="shared" si="16"/>
        <v>2</v>
      </c>
      <c r="O115" s="12"/>
      <c r="P115" s="25">
        <f t="shared" si="17"/>
        <v>1470</v>
      </c>
      <c r="Q115" s="25">
        <f t="shared" si="27"/>
        <v>0</v>
      </c>
      <c r="R115" s="10">
        <f t="shared" si="18"/>
        <v>0</v>
      </c>
      <c r="S115" s="25">
        <f t="shared" si="19"/>
        <v>0</v>
      </c>
      <c r="T115" s="25">
        <f t="shared" si="20"/>
        <v>0</v>
      </c>
      <c r="U115" s="43"/>
      <c r="V115" s="28">
        <f t="shared" si="21"/>
        <v>0</v>
      </c>
      <c r="W115" s="43"/>
      <c r="X115" s="32">
        <f t="shared" si="22"/>
        <v>0</v>
      </c>
    </row>
    <row r="116" spans="1:24" ht="18" customHeight="1">
      <c r="A116" s="77"/>
      <c r="B116" s="10" t="s">
        <v>23</v>
      </c>
      <c r="C116" s="10" t="s">
        <v>8</v>
      </c>
      <c r="D116" s="10" t="s">
        <v>2</v>
      </c>
      <c r="E116" s="11"/>
      <c r="F116" s="15" t="s">
        <v>169</v>
      </c>
      <c r="G116" s="15">
        <v>2</v>
      </c>
      <c r="H116" s="15">
        <v>6</v>
      </c>
      <c r="I116" s="19">
        <v>42</v>
      </c>
      <c r="J116" s="19">
        <v>1470</v>
      </c>
      <c r="K116" s="19">
        <f t="shared" si="14"/>
        <v>740.88</v>
      </c>
      <c r="L116" s="19">
        <f t="shared" si="15"/>
        <v>17041.068122243461</v>
      </c>
      <c r="M116" s="12"/>
      <c r="N116" s="25">
        <f t="shared" si="16"/>
        <v>6</v>
      </c>
      <c r="O116" s="12"/>
      <c r="P116" s="25">
        <f t="shared" si="17"/>
        <v>1470</v>
      </c>
      <c r="Q116" s="25">
        <f t="shared" si="27"/>
        <v>0</v>
      </c>
      <c r="R116" s="10">
        <f t="shared" si="18"/>
        <v>0</v>
      </c>
      <c r="S116" s="25">
        <f t="shared" si="19"/>
        <v>740.88</v>
      </c>
      <c r="T116" s="25">
        <f t="shared" si="20"/>
        <v>17041.068122243461</v>
      </c>
      <c r="U116" s="43"/>
      <c r="V116" s="28">
        <f t="shared" si="21"/>
        <v>0</v>
      </c>
      <c r="W116" s="43"/>
      <c r="X116" s="32">
        <f t="shared" si="22"/>
        <v>0</v>
      </c>
    </row>
    <row r="117" spans="1:24" ht="18" customHeight="1">
      <c r="A117" s="77"/>
      <c r="B117" s="10"/>
      <c r="C117" s="10" t="s">
        <v>8</v>
      </c>
      <c r="D117" s="10" t="s">
        <v>2</v>
      </c>
      <c r="E117" s="11" t="s">
        <v>85</v>
      </c>
      <c r="F117" s="15" t="s">
        <v>169</v>
      </c>
      <c r="G117" s="15">
        <v>1</v>
      </c>
      <c r="H117" s="15">
        <v>2</v>
      </c>
      <c r="I117" s="19">
        <v>42</v>
      </c>
      <c r="J117" s="19">
        <v>1470</v>
      </c>
      <c r="K117" s="19">
        <f t="shared" si="14"/>
        <v>123.48</v>
      </c>
      <c r="L117" s="19">
        <f t="shared" si="15"/>
        <v>2840.1780203739104</v>
      </c>
      <c r="M117" s="12"/>
      <c r="N117" s="25">
        <f t="shared" si="16"/>
        <v>2</v>
      </c>
      <c r="O117" s="12"/>
      <c r="P117" s="25">
        <f t="shared" si="17"/>
        <v>1470</v>
      </c>
      <c r="Q117" s="25">
        <f t="shared" si="27"/>
        <v>0</v>
      </c>
      <c r="R117" s="10">
        <f t="shared" si="18"/>
        <v>0</v>
      </c>
      <c r="S117" s="25">
        <f t="shared" si="19"/>
        <v>123.48</v>
      </c>
      <c r="T117" s="25">
        <f t="shared" si="20"/>
        <v>2840.1780203739104</v>
      </c>
      <c r="U117" s="43"/>
      <c r="V117" s="28">
        <f t="shared" si="21"/>
        <v>0</v>
      </c>
      <c r="W117" s="43"/>
      <c r="X117" s="32">
        <f t="shared" si="22"/>
        <v>0</v>
      </c>
    </row>
    <row r="118" spans="1:24" ht="18" customHeight="1">
      <c r="A118" s="77"/>
      <c r="B118" s="10" t="s">
        <v>42</v>
      </c>
      <c r="C118" s="10" t="s">
        <v>8</v>
      </c>
      <c r="D118" s="10" t="s">
        <v>2</v>
      </c>
      <c r="E118" s="11"/>
      <c r="F118" s="15" t="s">
        <v>169</v>
      </c>
      <c r="G118" s="15">
        <v>2</v>
      </c>
      <c r="H118" s="15">
        <v>6</v>
      </c>
      <c r="I118" s="19">
        <v>42</v>
      </c>
      <c r="J118" s="19">
        <v>1470</v>
      </c>
      <c r="K118" s="19">
        <f t="shared" si="14"/>
        <v>740.88</v>
      </c>
      <c r="L118" s="19">
        <f t="shared" si="15"/>
        <v>17041.068122243461</v>
      </c>
      <c r="M118" s="12"/>
      <c r="N118" s="25">
        <f t="shared" si="16"/>
        <v>6</v>
      </c>
      <c r="O118" s="12"/>
      <c r="P118" s="25">
        <f t="shared" si="17"/>
        <v>1470</v>
      </c>
      <c r="Q118" s="25">
        <f t="shared" si="27"/>
        <v>0</v>
      </c>
      <c r="R118" s="10">
        <f t="shared" si="18"/>
        <v>0</v>
      </c>
      <c r="S118" s="25">
        <f t="shared" si="19"/>
        <v>740.88</v>
      </c>
      <c r="T118" s="25">
        <f t="shared" si="20"/>
        <v>17041.068122243461</v>
      </c>
      <c r="U118" s="43"/>
      <c r="V118" s="28">
        <f t="shared" si="21"/>
        <v>0</v>
      </c>
      <c r="W118" s="43"/>
      <c r="X118" s="32">
        <f t="shared" si="22"/>
        <v>0</v>
      </c>
    </row>
    <row r="119" spans="1:24" ht="18" customHeight="1">
      <c r="A119" s="77"/>
      <c r="B119" s="10"/>
      <c r="C119" s="10" t="s">
        <v>8</v>
      </c>
      <c r="D119" s="10" t="s">
        <v>2</v>
      </c>
      <c r="E119" s="11" t="s">
        <v>85</v>
      </c>
      <c r="F119" s="15" t="s">
        <v>169</v>
      </c>
      <c r="G119" s="15">
        <v>1</v>
      </c>
      <c r="H119" s="15">
        <v>2</v>
      </c>
      <c r="I119" s="19">
        <v>42</v>
      </c>
      <c r="J119" s="19">
        <v>1470</v>
      </c>
      <c r="K119" s="19">
        <f t="shared" si="14"/>
        <v>123.48</v>
      </c>
      <c r="L119" s="19">
        <f t="shared" si="15"/>
        <v>2840.1780203739104</v>
      </c>
      <c r="M119" s="12"/>
      <c r="N119" s="25">
        <f t="shared" si="16"/>
        <v>2</v>
      </c>
      <c r="O119" s="12"/>
      <c r="P119" s="25">
        <f t="shared" si="17"/>
        <v>1470</v>
      </c>
      <c r="Q119" s="25">
        <f t="shared" si="27"/>
        <v>0</v>
      </c>
      <c r="R119" s="10">
        <f t="shared" si="18"/>
        <v>0</v>
      </c>
      <c r="S119" s="25">
        <f t="shared" si="19"/>
        <v>123.48</v>
      </c>
      <c r="T119" s="25">
        <f t="shared" si="20"/>
        <v>2840.1780203739104</v>
      </c>
      <c r="U119" s="43"/>
      <c r="V119" s="28">
        <f t="shared" si="21"/>
        <v>0</v>
      </c>
      <c r="W119" s="43"/>
      <c r="X119" s="32">
        <f t="shared" si="22"/>
        <v>0</v>
      </c>
    </row>
    <row r="120" spans="1:24" ht="18" customHeight="1">
      <c r="A120" s="77"/>
      <c r="B120" s="10" t="s">
        <v>261</v>
      </c>
      <c r="C120" s="10" t="s">
        <v>8</v>
      </c>
      <c r="D120" s="10" t="s">
        <v>2</v>
      </c>
      <c r="E120" s="11"/>
      <c r="F120" s="15" t="s">
        <v>169</v>
      </c>
      <c r="G120" s="15">
        <v>2</v>
      </c>
      <c r="H120" s="15">
        <v>6</v>
      </c>
      <c r="I120" s="19">
        <v>42</v>
      </c>
      <c r="J120" s="19">
        <v>210</v>
      </c>
      <c r="K120" s="19">
        <f t="shared" si="14"/>
        <v>105.84</v>
      </c>
      <c r="L120" s="19">
        <f t="shared" si="15"/>
        <v>2434.4383031776374</v>
      </c>
      <c r="M120" s="12"/>
      <c r="N120" s="25">
        <f t="shared" si="16"/>
        <v>6</v>
      </c>
      <c r="O120" s="12"/>
      <c r="P120" s="25">
        <f t="shared" si="17"/>
        <v>210</v>
      </c>
      <c r="Q120" s="25">
        <f t="shared" si="27"/>
        <v>0</v>
      </c>
      <c r="R120" s="10">
        <f t="shared" si="18"/>
        <v>0</v>
      </c>
      <c r="S120" s="25">
        <f t="shared" si="19"/>
        <v>105.84</v>
      </c>
      <c r="T120" s="25">
        <f t="shared" si="20"/>
        <v>2434.4383031776374</v>
      </c>
      <c r="U120" s="43"/>
      <c r="V120" s="28">
        <f t="shared" si="21"/>
        <v>0</v>
      </c>
      <c r="W120" s="43"/>
      <c r="X120" s="32">
        <f t="shared" si="22"/>
        <v>0</v>
      </c>
    </row>
    <row r="121" spans="1:24" ht="18" customHeight="1">
      <c r="A121" s="77"/>
      <c r="B121" s="10"/>
      <c r="C121" s="10" t="s">
        <v>8</v>
      </c>
      <c r="D121" s="10" t="s">
        <v>2</v>
      </c>
      <c r="E121" s="11" t="s">
        <v>85</v>
      </c>
      <c r="F121" s="15" t="s">
        <v>169</v>
      </c>
      <c r="G121" s="15">
        <v>1</v>
      </c>
      <c r="H121" s="15">
        <v>2</v>
      </c>
      <c r="I121" s="19">
        <v>42</v>
      </c>
      <c r="J121" s="19">
        <v>210</v>
      </c>
      <c r="K121" s="19">
        <f t="shared" si="14"/>
        <v>17.64</v>
      </c>
      <c r="L121" s="19">
        <f t="shared" si="15"/>
        <v>405.73971719627292</v>
      </c>
      <c r="M121" s="12"/>
      <c r="N121" s="25">
        <f t="shared" si="16"/>
        <v>2</v>
      </c>
      <c r="O121" s="12"/>
      <c r="P121" s="25">
        <f t="shared" si="17"/>
        <v>210</v>
      </c>
      <c r="Q121" s="25">
        <f t="shared" si="27"/>
        <v>0</v>
      </c>
      <c r="R121" s="10">
        <f t="shared" si="18"/>
        <v>0</v>
      </c>
      <c r="S121" s="25">
        <f t="shared" si="19"/>
        <v>17.64</v>
      </c>
      <c r="T121" s="25">
        <f t="shared" si="20"/>
        <v>405.73971719627292</v>
      </c>
      <c r="U121" s="43"/>
      <c r="V121" s="28">
        <f t="shared" si="21"/>
        <v>0</v>
      </c>
      <c r="W121" s="43"/>
      <c r="X121" s="32">
        <f t="shared" si="22"/>
        <v>0</v>
      </c>
    </row>
    <row r="122" spans="1:24" ht="18" customHeight="1">
      <c r="A122" s="77"/>
      <c r="B122" s="10" t="s">
        <v>43</v>
      </c>
      <c r="C122" s="10" t="s">
        <v>8</v>
      </c>
      <c r="D122" s="10" t="s">
        <v>2</v>
      </c>
      <c r="E122" s="11"/>
      <c r="F122" s="15" t="s">
        <v>169</v>
      </c>
      <c r="G122" s="15">
        <v>2</v>
      </c>
      <c r="H122" s="15">
        <v>6</v>
      </c>
      <c r="I122" s="19">
        <v>42</v>
      </c>
      <c r="J122" s="19">
        <v>1470</v>
      </c>
      <c r="K122" s="19">
        <f t="shared" si="14"/>
        <v>740.88</v>
      </c>
      <c r="L122" s="19">
        <f t="shared" si="15"/>
        <v>17041.068122243461</v>
      </c>
      <c r="M122" s="12"/>
      <c r="N122" s="25">
        <f t="shared" si="16"/>
        <v>6</v>
      </c>
      <c r="O122" s="12"/>
      <c r="P122" s="25">
        <f t="shared" si="17"/>
        <v>1470</v>
      </c>
      <c r="Q122" s="25">
        <f t="shared" si="27"/>
        <v>0</v>
      </c>
      <c r="R122" s="10">
        <f t="shared" si="18"/>
        <v>0</v>
      </c>
      <c r="S122" s="25">
        <f t="shared" si="19"/>
        <v>740.88</v>
      </c>
      <c r="T122" s="25">
        <f t="shared" si="20"/>
        <v>17041.068122243461</v>
      </c>
      <c r="U122" s="43"/>
      <c r="V122" s="28">
        <f t="shared" si="21"/>
        <v>0</v>
      </c>
      <c r="W122" s="43"/>
      <c r="X122" s="32">
        <f t="shared" si="22"/>
        <v>0</v>
      </c>
    </row>
    <row r="123" spans="1:24" ht="18" customHeight="1">
      <c r="A123" s="77"/>
      <c r="B123" s="10"/>
      <c r="C123" s="10" t="s">
        <v>8</v>
      </c>
      <c r="D123" s="10" t="s">
        <v>2</v>
      </c>
      <c r="E123" s="11" t="s">
        <v>85</v>
      </c>
      <c r="F123" s="15" t="s">
        <v>169</v>
      </c>
      <c r="G123" s="15">
        <v>1</v>
      </c>
      <c r="H123" s="15">
        <v>2</v>
      </c>
      <c r="I123" s="19">
        <v>42</v>
      </c>
      <c r="J123" s="19">
        <v>1470</v>
      </c>
      <c r="K123" s="19">
        <f t="shared" si="14"/>
        <v>123.48</v>
      </c>
      <c r="L123" s="19">
        <f t="shared" si="15"/>
        <v>2840.1780203739104</v>
      </c>
      <c r="M123" s="12"/>
      <c r="N123" s="25">
        <f t="shared" si="16"/>
        <v>2</v>
      </c>
      <c r="O123" s="12"/>
      <c r="P123" s="25">
        <f t="shared" si="17"/>
        <v>1470</v>
      </c>
      <c r="Q123" s="25">
        <f t="shared" si="27"/>
        <v>0</v>
      </c>
      <c r="R123" s="10">
        <f t="shared" si="18"/>
        <v>0</v>
      </c>
      <c r="S123" s="25">
        <f t="shared" si="19"/>
        <v>123.48</v>
      </c>
      <c r="T123" s="25">
        <f t="shared" si="20"/>
        <v>2840.1780203739104</v>
      </c>
      <c r="U123" s="43"/>
      <c r="V123" s="28">
        <f t="shared" si="21"/>
        <v>0</v>
      </c>
      <c r="W123" s="43"/>
      <c r="X123" s="32">
        <f t="shared" si="22"/>
        <v>0</v>
      </c>
    </row>
    <row r="124" spans="1:24" ht="18" customHeight="1">
      <c r="A124" s="77"/>
      <c r="B124" s="10" t="s">
        <v>44</v>
      </c>
      <c r="C124" s="10" t="s">
        <v>8</v>
      </c>
      <c r="D124" s="10" t="s">
        <v>2</v>
      </c>
      <c r="E124" s="11"/>
      <c r="F124" s="15" t="s">
        <v>169</v>
      </c>
      <c r="G124" s="15">
        <v>2</v>
      </c>
      <c r="H124" s="15">
        <v>6</v>
      </c>
      <c r="I124" s="19">
        <v>42</v>
      </c>
      <c r="J124" s="19">
        <v>1470</v>
      </c>
      <c r="K124" s="19">
        <f t="shared" si="14"/>
        <v>740.88</v>
      </c>
      <c r="L124" s="19">
        <f t="shared" si="15"/>
        <v>17041.068122243461</v>
      </c>
      <c r="M124" s="12"/>
      <c r="N124" s="25">
        <f t="shared" si="16"/>
        <v>6</v>
      </c>
      <c r="O124" s="12"/>
      <c r="P124" s="25">
        <f t="shared" si="17"/>
        <v>1470</v>
      </c>
      <c r="Q124" s="25">
        <f t="shared" si="27"/>
        <v>0</v>
      </c>
      <c r="R124" s="10">
        <f t="shared" si="18"/>
        <v>0</v>
      </c>
      <c r="S124" s="25">
        <f t="shared" si="19"/>
        <v>740.88</v>
      </c>
      <c r="T124" s="25">
        <f t="shared" si="20"/>
        <v>17041.068122243461</v>
      </c>
      <c r="U124" s="43"/>
      <c r="V124" s="28">
        <f t="shared" si="21"/>
        <v>0</v>
      </c>
      <c r="W124" s="43"/>
      <c r="X124" s="32">
        <f t="shared" si="22"/>
        <v>0</v>
      </c>
    </row>
    <row r="125" spans="1:24" ht="18" customHeight="1">
      <c r="A125" s="77"/>
      <c r="B125" s="10"/>
      <c r="C125" s="10" t="s">
        <v>8</v>
      </c>
      <c r="D125" s="10" t="s">
        <v>2</v>
      </c>
      <c r="E125" s="11" t="s">
        <v>85</v>
      </c>
      <c r="F125" s="15" t="s">
        <v>169</v>
      </c>
      <c r="G125" s="15">
        <v>1</v>
      </c>
      <c r="H125" s="15">
        <v>2</v>
      </c>
      <c r="I125" s="19">
        <v>42</v>
      </c>
      <c r="J125" s="19">
        <v>1470</v>
      </c>
      <c r="K125" s="19"/>
      <c r="L125" s="19">
        <f t="shared" si="15"/>
        <v>0</v>
      </c>
      <c r="M125" s="12"/>
      <c r="N125" s="25">
        <f t="shared" si="16"/>
        <v>2</v>
      </c>
      <c r="O125" s="12"/>
      <c r="P125" s="25">
        <f t="shared" si="17"/>
        <v>1470</v>
      </c>
      <c r="Q125" s="25">
        <f t="shared" si="27"/>
        <v>0</v>
      </c>
      <c r="R125" s="10">
        <f t="shared" si="18"/>
        <v>0</v>
      </c>
      <c r="S125" s="25">
        <f t="shared" si="19"/>
        <v>0</v>
      </c>
      <c r="T125" s="25">
        <f t="shared" si="20"/>
        <v>0</v>
      </c>
      <c r="U125" s="43"/>
      <c r="V125" s="28">
        <f t="shared" si="21"/>
        <v>0</v>
      </c>
      <c r="W125" s="43"/>
      <c r="X125" s="32">
        <f t="shared" si="22"/>
        <v>0</v>
      </c>
    </row>
    <row r="126" spans="1:24" ht="18" customHeight="1">
      <c r="A126" s="77"/>
      <c r="B126" s="10" t="s">
        <v>290</v>
      </c>
      <c r="C126" s="10" t="s">
        <v>7</v>
      </c>
      <c r="D126" s="10" t="s">
        <v>2</v>
      </c>
      <c r="E126" s="11" t="s">
        <v>186</v>
      </c>
      <c r="F126" s="15" t="s">
        <v>169</v>
      </c>
      <c r="G126" s="15">
        <v>2</v>
      </c>
      <c r="H126" s="15">
        <v>2</v>
      </c>
      <c r="I126" s="19">
        <v>42</v>
      </c>
      <c r="J126" s="19">
        <v>1680</v>
      </c>
      <c r="K126" s="19">
        <f t="shared" si="14"/>
        <v>282.24</v>
      </c>
      <c r="L126" s="19">
        <f t="shared" si="15"/>
        <v>6491.8354751403667</v>
      </c>
      <c r="M126" s="12"/>
      <c r="N126" s="25">
        <f t="shared" si="16"/>
        <v>2</v>
      </c>
      <c r="O126" s="12"/>
      <c r="P126" s="25">
        <f t="shared" si="17"/>
        <v>1680</v>
      </c>
      <c r="Q126" s="25">
        <f t="shared" si="27"/>
        <v>0</v>
      </c>
      <c r="R126" s="10">
        <f t="shared" si="18"/>
        <v>0</v>
      </c>
      <c r="S126" s="25">
        <f t="shared" si="19"/>
        <v>282.24</v>
      </c>
      <c r="T126" s="25">
        <f t="shared" si="20"/>
        <v>6491.8354751403667</v>
      </c>
      <c r="U126" s="43"/>
      <c r="V126" s="28">
        <f t="shared" si="21"/>
        <v>0</v>
      </c>
      <c r="W126" s="43"/>
      <c r="X126" s="32">
        <f t="shared" si="22"/>
        <v>0</v>
      </c>
    </row>
    <row r="127" spans="1:24" ht="18" customHeight="1">
      <c r="A127" s="77"/>
      <c r="B127" s="10" t="s">
        <v>52</v>
      </c>
      <c r="C127" s="10" t="s">
        <v>7</v>
      </c>
      <c r="D127" s="10" t="s">
        <v>2</v>
      </c>
      <c r="E127" s="11"/>
      <c r="F127" s="15" t="s">
        <v>169</v>
      </c>
      <c r="G127" s="15">
        <v>2</v>
      </c>
      <c r="H127" s="15">
        <v>2</v>
      </c>
      <c r="I127" s="19">
        <v>42</v>
      </c>
      <c r="J127" s="19">
        <v>1050</v>
      </c>
      <c r="K127" s="19">
        <f t="shared" si="14"/>
        <v>176.4</v>
      </c>
      <c r="L127" s="19">
        <f t="shared" si="15"/>
        <v>4057.3971719627289</v>
      </c>
      <c r="M127" s="12"/>
      <c r="N127" s="25">
        <f t="shared" si="16"/>
        <v>2</v>
      </c>
      <c r="O127" s="12"/>
      <c r="P127" s="25">
        <f t="shared" si="17"/>
        <v>1050</v>
      </c>
      <c r="Q127" s="25">
        <f t="shared" si="27"/>
        <v>0</v>
      </c>
      <c r="R127" s="10">
        <f t="shared" si="18"/>
        <v>0</v>
      </c>
      <c r="S127" s="25">
        <f t="shared" si="19"/>
        <v>176.4</v>
      </c>
      <c r="T127" s="25">
        <f t="shared" si="20"/>
        <v>4057.3971719627289</v>
      </c>
      <c r="U127" s="43"/>
      <c r="V127" s="28">
        <f t="shared" si="21"/>
        <v>0</v>
      </c>
      <c r="W127" s="43"/>
      <c r="X127" s="32">
        <f t="shared" si="22"/>
        <v>0</v>
      </c>
    </row>
    <row r="128" spans="1:24" ht="18" customHeight="1">
      <c r="A128" s="77"/>
      <c r="B128" s="10" t="s">
        <v>45</v>
      </c>
      <c r="C128" s="10" t="s">
        <v>7</v>
      </c>
      <c r="D128" s="10" t="s">
        <v>2</v>
      </c>
      <c r="E128" s="11"/>
      <c r="F128" s="15" t="s">
        <v>169</v>
      </c>
      <c r="G128" s="15">
        <v>2</v>
      </c>
      <c r="H128" s="15">
        <v>2</v>
      </c>
      <c r="I128" s="19">
        <v>42</v>
      </c>
      <c r="J128" s="19">
        <v>240</v>
      </c>
      <c r="K128" s="19">
        <f t="shared" si="14"/>
        <v>40.32</v>
      </c>
      <c r="L128" s="19">
        <f t="shared" si="15"/>
        <v>927.40506787719517</v>
      </c>
      <c r="M128" s="12"/>
      <c r="N128" s="25">
        <f t="shared" si="16"/>
        <v>2</v>
      </c>
      <c r="O128" s="12"/>
      <c r="P128" s="25">
        <f t="shared" si="17"/>
        <v>240</v>
      </c>
      <c r="Q128" s="25">
        <f t="shared" si="27"/>
        <v>0</v>
      </c>
      <c r="R128" s="10">
        <f t="shared" si="18"/>
        <v>0</v>
      </c>
      <c r="S128" s="25">
        <f t="shared" si="19"/>
        <v>40.32</v>
      </c>
      <c r="T128" s="25">
        <f t="shared" si="20"/>
        <v>927.40506787719517</v>
      </c>
      <c r="U128" s="43"/>
      <c r="V128" s="28">
        <f t="shared" si="21"/>
        <v>0</v>
      </c>
      <c r="W128" s="43"/>
      <c r="X128" s="32">
        <f t="shared" si="22"/>
        <v>0</v>
      </c>
    </row>
    <row r="129" spans="1:24" ht="18" customHeight="1">
      <c r="A129" s="77"/>
      <c r="B129" s="10" t="s">
        <v>291</v>
      </c>
      <c r="C129" s="10" t="s">
        <v>7</v>
      </c>
      <c r="D129" s="10" t="s">
        <v>2</v>
      </c>
      <c r="E129" s="11" t="s">
        <v>186</v>
      </c>
      <c r="F129" s="15" t="s">
        <v>169</v>
      </c>
      <c r="G129" s="15">
        <v>2</v>
      </c>
      <c r="H129" s="15">
        <v>2</v>
      </c>
      <c r="I129" s="19">
        <v>42</v>
      </c>
      <c r="J129" s="19">
        <v>1680</v>
      </c>
      <c r="K129" s="19">
        <f t="shared" si="14"/>
        <v>282.24</v>
      </c>
      <c r="L129" s="19">
        <f t="shared" si="15"/>
        <v>6491.8354751403667</v>
      </c>
      <c r="M129" s="12"/>
      <c r="N129" s="25">
        <f t="shared" si="16"/>
        <v>2</v>
      </c>
      <c r="O129" s="12"/>
      <c r="P129" s="25">
        <f t="shared" si="17"/>
        <v>1680</v>
      </c>
      <c r="Q129" s="25">
        <f t="shared" si="27"/>
        <v>0</v>
      </c>
      <c r="R129" s="10">
        <f t="shared" si="18"/>
        <v>0</v>
      </c>
      <c r="S129" s="25">
        <f t="shared" si="19"/>
        <v>282.24</v>
      </c>
      <c r="T129" s="25">
        <f t="shared" si="20"/>
        <v>6491.8354751403667</v>
      </c>
      <c r="U129" s="43"/>
      <c r="V129" s="28">
        <f t="shared" si="21"/>
        <v>0</v>
      </c>
      <c r="W129" s="43"/>
      <c r="X129" s="32">
        <f t="shared" si="22"/>
        <v>0</v>
      </c>
    </row>
    <row r="130" spans="1:24" ht="18" customHeight="1">
      <c r="A130" s="77"/>
      <c r="B130" s="10" t="s">
        <v>37</v>
      </c>
      <c r="C130" s="10" t="s">
        <v>7</v>
      </c>
      <c r="D130" s="10" t="s">
        <v>2</v>
      </c>
      <c r="E130" s="11"/>
      <c r="F130" s="15" t="s">
        <v>173</v>
      </c>
      <c r="G130" s="15">
        <v>2</v>
      </c>
      <c r="H130" s="15">
        <v>10</v>
      </c>
      <c r="I130" s="19">
        <v>22</v>
      </c>
      <c r="J130" s="19">
        <v>1680</v>
      </c>
      <c r="K130" s="19">
        <f t="shared" si="14"/>
        <v>739.2</v>
      </c>
      <c r="L130" s="19">
        <f t="shared" si="15"/>
        <v>17002.426244415245</v>
      </c>
      <c r="M130" s="12"/>
      <c r="N130" s="25">
        <f t="shared" si="16"/>
        <v>10</v>
      </c>
      <c r="O130" s="12"/>
      <c r="P130" s="25">
        <f t="shared" si="17"/>
        <v>1680</v>
      </c>
      <c r="Q130" s="25">
        <f t="shared" si="27"/>
        <v>0</v>
      </c>
      <c r="R130" s="10">
        <f t="shared" si="18"/>
        <v>0</v>
      </c>
      <c r="S130" s="25">
        <f t="shared" si="19"/>
        <v>739.2</v>
      </c>
      <c r="T130" s="25">
        <f t="shared" si="20"/>
        <v>17002.426244415245</v>
      </c>
      <c r="U130" s="43"/>
      <c r="V130" s="28">
        <f t="shared" si="21"/>
        <v>0</v>
      </c>
      <c r="W130" s="43"/>
      <c r="X130" s="32">
        <f t="shared" si="22"/>
        <v>0</v>
      </c>
    </row>
    <row r="131" spans="1:24" ht="18" customHeight="1">
      <c r="A131" s="77"/>
      <c r="B131" s="10"/>
      <c r="C131" s="10" t="s">
        <v>7</v>
      </c>
      <c r="D131" s="10" t="s">
        <v>10</v>
      </c>
      <c r="E131" s="11" t="s">
        <v>242</v>
      </c>
      <c r="F131" s="15" t="s">
        <v>178</v>
      </c>
      <c r="G131" s="15">
        <v>1</v>
      </c>
      <c r="H131" s="15">
        <v>1</v>
      </c>
      <c r="I131" s="19">
        <v>10</v>
      </c>
      <c r="J131" s="19">
        <v>8760</v>
      </c>
      <c r="K131" s="19">
        <f t="shared" si="14"/>
        <v>87.6</v>
      </c>
      <c r="L131" s="19">
        <f t="shared" si="15"/>
        <v>2014.8979153284299</v>
      </c>
      <c r="M131" s="12"/>
      <c r="N131" s="25">
        <f t="shared" si="16"/>
        <v>1</v>
      </c>
      <c r="O131" s="12"/>
      <c r="P131" s="25">
        <f t="shared" si="17"/>
        <v>8760</v>
      </c>
      <c r="Q131" s="25">
        <f t="shared" si="27"/>
        <v>0</v>
      </c>
      <c r="R131" s="10">
        <f t="shared" si="18"/>
        <v>0</v>
      </c>
      <c r="S131" s="25">
        <f t="shared" si="19"/>
        <v>87.6</v>
      </c>
      <c r="T131" s="25">
        <f t="shared" si="20"/>
        <v>2014.8979153284299</v>
      </c>
      <c r="U131" s="43"/>
      <c r="V131" s="28">
        <f t="shared" si="21"/>
        <v>0</v>
      </c>
      <c r="W131" s="43"/>
      <c r="X131" s="32">
        <f t="shared" si="22"/>
        <v>0</v>
      </c>
    </row>
    <row r="132" spans="1:24" ht="18" customHeight="1">
      <c r="A132" s="78"/>
      <c r="B132" s="10"/>
      <c r="C132" s="10" t="s">
        <v>7</v>
      </c>
      <c r="D132" s="10" t="s">
        <v>10</v>
      </c>
      <c r="E132" s="11" t="s">
        <v>248</v>
      </c>
      <c r="F132" s="15" t="s">
        <v>178</v>
      </c>
      <c r="G132" s="15">
        <v>1</v>
      </c>
      <c r="H132" s="15">
        <v>2</v>
      </c>
      <c r="I132" s="19">
        <v>10</v>
      </c>
      <c r="J132" s="19">
        <v>8760</v>
      </c>
      <c r="K132" s="19">
        <f t="shared" ref="K132:K208" si="28">(G132*H132*I132*J132)/1000</f>
        <v>175.2</v>
      </c>
      <c r="L132" s="19">
        <f t="shared" ref="L132:L208" si="29">K132*$C$3</f>
        <v>4029.7958306568598</v>
      </c>
      <c r="M132" s="12"/>
      <c r="N132" s="25">
        <f t="shared" ref="N132:N208" si="30">H132</f>
        <v>2</v>
      </c>
      <c r="O132" s="12"/>
      <c r="P132" s="25">
        <f t="shared" ref="P132:P208" si="31">J132</f>
        <v>8760</v>
      </c>
      <c r="Q132" s="25">
        <f t="shared" si="27"/>
        <v>0</v>
      </c>
      <c r="R132" s="10">
        <f t="shared" ref="R132:R170" si="32">$C$3*Q132</f>
        <v>0</v>
      </c>
      <c r="S132" s="25">
        <f t="shared" ref="S132:S194" si="33">K132-Q132</f>
        <v>175.2</v>
      </c>
      <c r="T132" s="25">
        <f t="shared" ref="T132:T194" si="34">L132-R132</f>
        <v>4029.7958306568598</v>
      </c>
      <c r="U132" s="43"/>
      <c r="V132" s="28">
        <f t="shared" ref="V132:V208" si="35">N132*U132</f>
        <v>0</v>
      </c>
      <c r="W132" s="43"/>
      <c r="X132" s="32">
        <f t="shared" ref="X132:X208" si="36">V132+W132</f>
        <v>0</v>
      </c>
    </row>
    <row r="133" spans="1:24" ht="18" customHeight="1">
      <c r="A133" s="80" t="s">
        <v>106</v>
      </c>
      <c r="B133" s="81"/>
      <c r="C133" s="81"/>
      <c r="D133" s="83"/>
      <c r="E133" s="82"/>
      <c r="F133" s="83"/>
      <c r="G133" s="83"/>
      <c r="H133" s="83"/>
      <c r="I133" s="84"/>
      <c r="J133" s="84"/>
      <c r="K133" s="84"/>
      <c r="L133" s="84"/>
      <c r="M133" s="81"/>
      <c r="N133" s="86"/>
      <c r="O133" s="81"/>
      <c r="P133" s="86"/>
      <c r="Q133" s="86"/>
      <c r="R133" s="81"/>
      <c r="S133" s="86"/>
      <c r="T133" s="86"/>
      <c r="U133" s="98"/>
      <c r="V133" s="98"/>
      <c r="W133" s="98"/>
      <c r="X133" s="89"/>
    </row>
    <row r="134" spans="1:24" ht="18" customHeight="1">
      <c r="A134" s="77"/>
      <c r="B134" s="10" t="s">
        <v>262</v>
      </c>
      <c r="C134" s="10" t="s">
        <v>8</v>
      </c>
      <c r="D134" s="10" t="s">
        <v>2</v>
      </c>
      <c r="E134" s="11"/>
      <c r="F134" s="15" t="s">
        <v>169</v>
      </c>
      <c r="G134" s="15">
        <v>2</v>
      </c>
      <c r="H134" s="15">
        <v>9</v>
      </c>
      <c r="I134" s="19">
        <v>42</v>
      </c>
      <c r="J134" s="19">
        <v>210</v>
      </c>
      <c r="K134" s="19">
        <f t="shared" si="28"/>
        <v>158.76</v>
      </c>
      <c r="L134" s="19">
        <f t="shared" si="29"/>
        <v>3651.6574547664559</v>
      </c>
      <c r="M134" s="12"/>
      <c r="N134" s="25">
        <f t="shared" si="30"/>
        <v>9</v>
      </c>
      <c r="O134" s="12"/>
      <c r="P134" s="25">
        <f t="shared" si="31"/>
        <v>210</v>
      </c>
      <c r="Q134" s="25">
        <f t="shared" ref="Q134" si="37">N134*O134*P134</f>
        <v>0</v>
      </c>
      <c r="R134" s="10">
        <f t="shared" si="32"/>
        <v>0</v>
      </c>
      <c r="S134" s="25">
        <f t="shared" si="33"/>
        <v>158.76</v>
      </c>
      <c r="T134" s="25">
        <f t="shared" si="34"/>
        <v>3651.6574547664559</v>
      </c>
      <c r="U134" s="43"/>
      <c r="V134" s="28">
        <f t="shared" si="35"/>
        <v>0</v>
      </c>
      <c r="W134" s="43"/>
      <c r="X134" s="32">
        <f t="shared" si="36"/>
        <v>0</v>
      </c>
    </row>
    <row r="135" spans="1:24" ht="18" customHeight="1">
      <c r="A135" s="77"/>
      <c r="B135" s="10"/>
      <c r="C135" s="10" t="s">
        <v>8</v>
      </c>
      <c r="D135" s="10" t="s">
        <v>2</v>
      </c>
      <c r="E135" s="11"/>
      <c r="F135" s="15" t="s">
        <v>169</v>
      </c>
      <c r="G135" s="15">
        <v>1</v>
      </c>
      <c r="H135" s="15">
        <v>2</v>
      </c>
      <c r="I135" s="19">
        <v>42</v>
      </c>
      <c r="J135" s="19">
        <v>210</v>
      </c>
      <c r="K135" s="19">
        <f t="shared" si="28"/>
        <v>17.64</v>
      </c>
      <c r="L135" s="19">
        <f t="shared" si="29"/>
        <v>405.73971719627292</v>
      </c>
      <c r="M135" s="12"/>
      <c r="N135" s="25">
        <f t="shared" si="30"/>
        <v>2</v>
      </c>
      <c r="O135" s="12"/>
      <c r="P135" s="25">
        <f t="shared" si="31"/>
        <v>210</v>
      </c>
      <c r="Q135" s="25">
        <f t="shared" ref="Q135:Q153" si="38">N135*O135*P135</f>
        <v>0</v>
      </c>
      <c r="R135" s="10">
        <f t="shared" si="32"/>
        <v>0</v>
      </c>
      <c r="S135" s="25">
        <f t="shared" si="33"/>
        <v>17.64</v>
      </c>
      <c r="T135" s="25">
        <f t="shared" si="34"/>
        <v>405.73971719627292</v>
      </c>
      <c r="U135" s="43"/>
      <c r="V135" s="28">
        <f t="shared" si="35"/>
        <v>0</v>
      </c>
      <c r="W135" s="43"/>
      <c r="X135" s="32">
        <f t="shared" si="36"/>
        <v>0</v>
      </c>
    </row>
    <row r="136" spans="1:24" ht="18" customHeight="1">
      <c r="A136" s="77"/>
      <c r="B136" s="10" t="s">
        <v>92</v>
      </c>
      <c r="C136" s="10" t="s">
        <v>65</v>
      </c>
      <c r="D136" s="10" t="s">
        <v>2</v>
      </c>
      <c r="E136" s="11"/>
      <c r="F136" s="15" t="s">
        <v>169</v>
      </c>
      <c r="G136" s="15">
        <v>2</v>
      </c>
      <c r="H136" s="15">
        <v>12</v>
      </c>
      <c r="I136" s="19">
        <v>42</v>
      </c>
      <c r="J136" s="19">
        <v>240</v>
      </c>
      <c r="K136" s="19">
        <f t="shared" si="28"/>
        <v>241.92</v>
      </c>
      <c r="L136" s="19">
        <f t="shared" si="29"/>
        <v>5564.4304072631703</v>
      </c>
      <c r="M136" s="12"/>
      <c r="N136" s="25">
        <f t="shared" si="30"/>
        <v>12</v>
      </c>
      <c r="O136" s="12"/>
      <c r="P136" s="25">
        <f t="shared" si="31"/>
        <v>240</v>
      </c>
      <c r="Q136" s="25">
        <f t="shared" si="38"/>
        <v>0</v>
      </c>
      <c r="R136" s="10">
        <f t="shared" si="32"/>
        <v>0</v>
      </c>
      <c r="S136" s="25">
        <f t="shared" si="33"/>
        <v>241.92</v>
      </c>
      <c r="T136" s="25">
        <f t="shared" si="34"/>
        <v>5564.4304072631703</v>
      </c>
      <c r="U136" s="43"/>
      <c r="V136" s="28">
        <f t="shared" si="35"/>
        <v>0</v>
      </c>
      <c r="W136" s="43"/>
      <c r="X136" s="32">
        <f t="shared" si="36"/>
        <v>0</v>
      </c>
    </row>
    <row r="137" spans="1:24" ht="18" customHeight="1">
      <c r="A137" s="77"/>
      <c r="B137" s="10"/>
      <c r="C137" s="10" t="s">
        <v>4</v>
      </c>
      <c r="D137" s="10"/>
      <c r="E137" s="11" t="s">
        <v>67</v>
      </c>
      <c r="F137" s="15" t="s">
        <v>68</v>
      </c>
      <c r="G137" s="15">
        <v>1</v>
      </c>
      <c r="H137" s="15">
        <v>7</v>
      </c>
      <c r="I137" s="19">
        <v>54</v>
      </c>
      <c r="J137" s="19">
        <v>240</v>
      </c>
      <c r="K137" s="19">
        <f t="shared" si="28"/>
        <v>90.72</v>
      </c>
      <c r="L137" s="19">
        <f t="shared" si="29"/>
        <v>2086.6614027236892</v>
      </c>
      <c r="M137" s="12"/>
      <c r="N137" s="25">
        <f t="shared" si="30"/>
        <v>7</v>
      </c>
      <c r="O137" s="12"/>
      <c r="P137" s="25">
        <f t="shared" si="31"/>
        <v>240</v>
      </c>
      <c r="Q137" s="25">
        <f t="shared" si="38"/>
        <v>0</v>
      </c>
      <c r="R137" s="10">
        <f t="shared" si="32"/>
        <v>0</v>
      </c>
      <c r="S137" s="25">
        <f t="shared" si="33"/>
        <v>90.72</v>
      </c>
      <c r="T137" s="25">
        <f t="shared" si="34"/>
        <v>2086.6614027236892</v>
      </c>
      <c r="U137" s="43"/>
      <c r="V137" s="28">
        <f t="shared" si="35"/>
        <v>0</v>
      </c>
      <c r="W137" s="43"/>
      <c r="X137" s="32">
        <f t="shared" si="36"/>
        <v>0</v>
      </c>
    </row>
    <row r="138" spans="1:24" ht="18" customHeight="1">
      <c r="A138" s="77"/>
      <c r="B138" s="10"/>
      <c r="C138" s="10" t="s">
        <v>4</v>
      </c>
      <c r="D138" s="10"/>
      <c r="E138" s="11" t="s">
        <v>67</v>
      </c>
      <c r="F138" s="15" t="s">
        <v>66</v>
      </c>
      <c r="G138" s="15">
        <v>1</v>
      </c>
      <c r="H138" s="15">
        <v>3</v>
      </c>
      <c r="I138" s="19">
        <v>90</v>
      </c>
      <c r="J138" s="19">
        <v>1</v>
      </c>
      <c r="K138" s="19">
        <f t="shared" si="28"/>
        <v>0.27</v>
      </c>
      <c r="L138" s="19">
        <f t="shared" si="29"/>
        <v>6.2103017938205038</v>
      </c>
      <c r="M138" s="12"/>
      <c r="N138" s="25">
        <f t="shared" si="30"/>
        <v>3</v>
      </c>
      <c r="O138" s="12"/>
      <c r="P138" s="25">
        <f t="shared" si="31"/>
        <v>1</v>
      </c>
      <c r="Q138" s="25">
        <f t="shared" si="38"/>
        <v>0</v>
      </c>
      <c r="R138" s="10">
        <f t="shared" si="32"/>
        <v>0</v>
      </c>
      <c r="S138" s="25">
        <f t="shared" si="33"/>
        <v>0.27</v>
      </c>
      <c r="T138" s="25">
        <f t="shared" si="34"/>
        <v>6.2103017938205038</v>
      </c>
      <c r="U138" s="43"/>
      <c r="V138" s="28">
        <f t="shared" si="35"/>
        <v>0</v>
      </c>
      <c r="W138" s="43"/>
      <c r="X138" s="32">
        <f t="shared" si="36"/>
        <v>0</v>
      </c>
    </row>
    <row r="139" spans="1:24" ht="18" customHeight="1">
      <c r="A139" s="77"/>
      <c r="B139" s="10"/>
      <c r="C139" s="10" t="s">
        <v>87</v>
      </c>
      <c r="D139" s="10" t="s">
        <v>11</v>
      </c>
      <c r="E139" s="11" t="s">
        <v>14</v>
      </c>
      <c r="F139" s="15" t="s">
        <v>173</v>
      </c>
      <c r="G139" s="15">
        <v>1</v>
      </c>
      <c r="H139" s="15">
        <v>2</v>
      </c>
      <c r="I139" s="19">
        <v>22</v>
      </c>
      <c r="J139" s="19">
        <v>210</v>
      </c>
      <c r="K139" s="19">
        <f t="shared" si="28"/>
        <v>9.24</v>
      </c>
      <c r="L139" s="19">
        <f t="shared" si="29"/>
        <v>212.53032805519055</v>
      </c>
      <c r="M139" s="12"/>
      <c r="N139" s="25">
        <f t="shared" si="30"/>
        <v>2</v>
      </c>
      <c r="O139" s="12"/>
      <c r="P139" s="25">
        <f t="shared" si="31"/>
        <v>210</v>
      </c>
      <c r="Q139" s="25">
        <f t="shared" si="38"/>
        <v>0</v>
      </c>
      <c r="R139" s="10">
        <f t="shared" si="32"/>
        <v>0</v>
      </c>
      <c r="S139" s="25">
        <f t="shared" si="33"/>
        <v>9.24</v>
      </c>
      <c r="T139" s="25">
        <f t="shared" si="34"/>
        <v>212.53032805519055</v>
      </c>
      <c r="U139" s="43"/>
      <c r="V139" s="28">
        <f t="shared" si="35"/>
        <v>0</v>
      </c>
      <c r="W139" s="43"/>
      <c r="X139" s="32">
        <f t="shared" si="36"/>
        <v>0</v>
      </c>
    </row>
    <row r="140" spans="1:24" ht="18" customHeight="1">
      <c r="A140" s="77"/>
      <c r="B140" s="10" t="s">
        <v>79</v>
      </c>
      <c r="C140" s="10" t="s">
        <v>65</v>
      </c>
      <c r="D140" s="10" t="s">
        <v>2</v>
      </c>
      <c r="E140" s="11"/>
      <c r="F140" s="15" t="s">
        <v>169</v>
      </c>
      <c r="G140" s="15">
        <v>2</v>
      </c>
      <c r="H140" s="15">
        <v>3</v>
      </c>
      <c r="I140" s="19">
        <v>42</v>
      </c>
      <c r="J140" s="19">
        <v>1</v>
      </c>
      <c r="K140" s="19">
        <f t="shared" si="28"/>
        <v>0.252</v>
      </c>
      <c r="L140" s="19">
        <f t="shared" si="29"/>
        <v>5.7962816742324694</v>
      </c>
      <c r="M140" s="12"/>
      <c r="N140" s="25">
        <f t="shared" si="30"/>
        <v>3</v>
      </c>
      <c r="O140" s="12"/>
      <c r="P140" s="25">
        <f t="shared" si="31"/>
        <v>1</v>
      </c>
      <c r="Q140" s="25">
        <f t="shared" si="38"/>
        <v>0</v>
      </c>
      <c r="R140" s="10">
        <f t="shared" si="32"/>
        <v>0</v>
      </c>
      <c r="S140" s="25">
        <f t="shared" si="33"/>
        <v>0.252</v>
      </c>
      <c r="T140" s="25">
        <f t="shared" si="34"/>
        <v>5.7962816742324694</v>
      </c>
      <c r="U140" s="43"/>
      <c r="V140" s="28">
        <f t="shared" si="35"/>
        <v>0</v>
      </c>
      <c r="W140" s="43"/>
      <c r="X140" s="32">
        <f t="shared" si="36"/>
        <v>0</v>
      </c>
    </row>
    <row r="141" spans="1:24" ht="18" customHeight="1">
      <c r="A141" s="77"/>
      <c r="B141" s="10" t="s">
        <v>293</v>
      </c>
      <c r="C141" s="10" t="s">
        <v>4</v>
      </c>
      <c r="D141" s="10"/>
      <c r="E141" s="11" t="s">
        <v>67</v>
      </c>
      <c r="F141" s="15" t="s">
        <v>68</v>
      </c>
      <c r="G141" s="15">
        <v>1</v>
      </c>
      <c r="H141" s="15">
        <v>3</v>
      </c>
      <c r="I141" s="19">
        <v>54</v>
      </c>
      <c r="J141" s="19">
        <v>1</v>
      </c>
      <c r="K141" s="19">
        <f t="shared" si="28"/>
        <v>0.16200000000000001</v>
      </c>
      <c r="L141" s="19">
        <f t="shared" si="29"/>
        <v>3.7261810762923022</v>
      </c>
      <c r="M141" s="12"/>
      <c r="N141" s="25">
        <f t="shared" si="30"/>
        <v>3</v>
      </c>
      <c r="O141" s="12"/>
      <c r="P141" s="25">
        <f t="shared" si="31"/>
        <v>1</v>
      </c>
      <c r="Q141" s="25">
        <f t="shared" si="38"/>
        <v>0</v>
      </c>
      <c r="R141" s="10">
        <f t="shared" si="32"/>
        <v>0</v>
      </c>
      <c r="S141" s="25">
        <f t="shared" si="33"/>
        <v>0.16200000000000001</v>
      </c>
      <c r="T141" s="25">
        <f t="shared" si="34"/>
        <v>3.7261810762923022</v>
      </c>
      <c r="U141" s="43"/>
      <c r="V141" s="28">
        <f t="shared" si="35"/>
        <v>0</v>
      </c>
      <c r="W141" s="43"/>
      <c r="X141" s="32">
        <f t="shared" si="36"/>
        <v>0</v>
      </c>
    </row>
    <row r="142" spans="1:24" ht="18" customHeight="1">
      <c r="A142" s="77"/>
      <c r="B142" s="10"/>
      <c r="C142" s="10" t="s">
        <v>5</v>
      </c>
      <c r="D142" s="15"/>
      <c r="E142" s="11"/>
      <c r="F142" s="15" t="s">
        <v>69</v>
      </c>
      <c r="G142" s="15">
        <v>1</v>
      </c>
      <c r="H142" s="15">
        <v>1</v>
      </c>
      <c r="I142" s="19">
        <v>18</v>
      </c>
      <c r="J142" s="19">
        <v>1</v>
      </c>
      <c r="K142" s="19">
        <f t="shared" si="28"/>
        <v>1.7999999999999999E-2</v>
      </c>
      <c r="L142" s="19">
        <f t="shared" si="29"/>
        <v>0.41402011958803353</v>
      </c>
      <c r="M142" s="12"/>
      <c r="N142" s="25">
        <f t="shared" si="30"/>
        <v>1</v>
      </c>
      <c r="O142" s="12"/>
      <c r="P142" s="25">
        <f t="shared" si="31"/>
        <v>1</v>
      </c>
      <c r="Q142" s="25">
        <f t="shared" si="38"/>
        <v>0</v>
      </c>
      <c r="R142" s="10">
        <f t="shared" si="32"/>
        <v>0</v>
      </c>
      <c r="S142" s="25">
        <f t="shared" si="33"/>
        <v>1.7999999999999999E-2</v>
      </c>
      <c r="T142" s="25">
        <f t="shared" si="34"/>
        <v>0.41402011958803353</v>
      </c>
      <c r="U142" s="43"/>
      <c r="V142" s="28">
        <f t="shared" si="35"/>
        <v>0</v>
      </c>
      <c r="W142" s="43"/>
      <c r="X142" s="32">
        <f t="shared" si="36"/>
        <v>0</v>
      </c>
    </row>
    <row r="143" spans="1:24" ht="18" customHeight="1">
      <c r="A143" s="77"/>
      <c r="B143" s="10"/>
      <c r="C143" s="10" t="s">
        <v>87</v>
      </c>
      <c r="D143" s="10" t="s">
        <v>11</v>
      </c>
      <c r="E143" s="11" t="s">
        <v>14</v>
      </c>
      <c r="F143" s="15" t="s">
        <v>173</v>
      </c>
      <c r="G143" s="15">
        <v>1</v>
      </c>
      <c r="H143" s="15">
        <v>1</v>
      </c>
      <c r="I143" s="19">
        <v>22</v>
      </c>
      <c r="J143" s="19">
        <v>1</v>
      </c>
      <c r="K143" s="19">
        <f t="shared" si="28"/>
        <v>2.1999999999999999E-2</v>
      </c>
      <c r="L143" s="19">
        <f t="shared" si="29"/>
        <v>0.50602459060759652</v>
      </c>
      <c r="M143" s="12"/>
      <c r="N143" s="25">
        <f t="shared" si="30"/>
        <v>1</v>
      </c>
      <c r="O143" s="12"/>
      <c r="P143" s="25">
        <f t="shared" si="31"/>
        <v>1</v>
      </c>
      <c r="Q143" s="25">
        <f t="shared" si="38"/>
        <v>0</v>
      </c>
      <c r="R143" s="10">
        <f t="shared" si="32"/>
        <v>0</v>
      </c>
      <c r="S143" s="25">
        <f t="shared" si="33"/>
        <v>2.1999999999999999E-2</v>
      </c>
      <c r="T143" s="25">
        <f t="shared" si="34"/>
        <v>0.50602459060759652</v>
      </c>
      <c r="U143" s="43"/>
      <c r="V143" s="28">
        <f t="shared" si="35"/>
        <v>0</v>
      </c>
      <c r="W143" s="43"/>
      <c r="X143" s="32">
        <f t="shared" si="36"/>
        <v>0</v>
      </c>
    </row>
    <row r="144" spans="1:24" ht="18" customHeight="1">
      <c r="A144" s="77"/>
      <c r="B144" s="10"/>
      <c r="C144" s="10" t="s">
        <v>87</v>
      </c>
      <c r="D144" s="10" t="s">
        <v>9</v>
      </c>
      <c r="E144" s="11"/>
      <c r="F144" s="15" t="s">
        <v>68</v>
      </c>
      <c r="G144" s="15">
        <v>1</v>
      </c>
      <c r="H144" s="15">
        <v>1</v>
      </c>
      <c r="I144" s="19">
        <v>54</v>
      </c>
      <c r="J144" s="19">
        <v>1</v>
      </c>
      <c r="K144" s="19">
        <f t="shared" si="28"/>
        <v>5.3999999999999999E-2</v>
      </c>
      <c r="L144" s="19">
        <f t="shared" si="29"/>
        <v>1.2420603587641006</v>
      </c>
      <c r="M144" s="12"/>
      <c r="N144" s="25">
        <f t="shared" si="30"/>
        <v>1</v>
      </c>
      <c r="O144" s="12"/>
      <c r="P144" s="25">
        <f t="shared" si="31"/>
        <v>1</v>
      </c>
      <c r="Q144" s="25">
        <f t="shared" si="38"/>
        <v>0</v>
      </c>
      <c r="R144" s="10">
        <f t="shared" si="32"/>
        <v>0</v>
      </c>
      <c r="S144" s="25">
        <f t="shared" si="33"/>
        <v>5.3999999999999999E-2</v>
      </c>
      <c r="T144" s="25">
        <f t="shared" si="34"/>
        <v>1.2420603587641006</v>
      </c>
      <c r="U144" s="43"/>
      <c r="V144" s="28">
        <f t="shared" si="35"/>
        <v>0</v>
      </c>
      <c r="W144" s="43"/>
      <c r="X144" s="32">
        <f t="shared" si="36"/>
        <v>0</v>
      </c>
    </row>
    <row r="145" spans="1:24" ht="18" customHeight="1">
      <c r="A145" s="77"/>
      <c r="B145" s="10"/>
      <c r="C145" s="10" t="s">
        <v>5</v>
      </c>
      <c r="D145" s="15"/>
      <c r="E145" s="11"/>
      <c r="F145" s="15" t="s">
        <v>68</v>
      </c>
      <c r="G145" s="15">
        <v>1</v>
      </c>
      <c r="H145" s="15">
        <v>1</v>
      </c>
      <c r="I145" s="19">
        <v>54</v>
      </c>
      <c r="J145" s="19">
        <v>1</v>
      </c>
      <c r="K145" s="19">
        <f t="shared" si="28"/>
        <v>5.3999999999999999E-2</v>
      </c>
      <c r="L145" s="19">
        <f t="shared" si="29"/>
        <v>1.2420603587641006</v>
      </c>
      <c r="M145" s="12"/>
      <c r="N145" s="25">
        <f t="shared" si="30"/>
        <v>1</v>
      </c>
      <c r="O145" s="12"/>
      <c r="P145" s="25">
        <f t="shared" si="31"/>
        <v>1</v>
      </c>
      <c r="Q145" s="25">
        <f t="shared" si="38"/>
        <v>0</v>
      </c>
      <c r="R145" s="10">
        <f t="shared" si="32"/>
        <v>0</v>
      </c>
      <c r="S145" s="25">
        <f t="shared" si="33"/>
        <v>5.3999999999999999E-2</v>
      </c>
      <c r="T145" s="25">
        <f t="shared" si="34"/>
        <v>1.2420603587641006</v>
      </c>
      <c r="U145" s="43"/>
      <c r="V145" s="28">
        <f t="shared" si="35"/>
        <v>0</v>
      </c>
      <c r="W145" s="43"/>
      <c r="X145" s="32">
        <f t="shared" si="36"/>
        <v>0</v>
      </c>
    </row>
    <row r="146" spans="1:24" ht="18" customHeight="1">
      <c r="A146" s="77"/>
      <c r="B146" s="10" t="s">
        <v>113</v>
      </c>
      <c r="C146" s="10" t="s">
        <v>7</v>
      </c>
      <c r="D146" s="10" t="s">
        <v>2</v>
      </c>
      <c r="E146" s="11"/>
      <c r="F146" s="15" t="s">
        <v>169</v>
      </c>
      <c r="G146" s="15">
        <v>2</v>
      </c>
      <c r="H146" s="15">
        <v>3</v>
      </c>
      <c r="I146" s="19">
        <v>42</v>
      </c>
      <c r="J146" s="19">
        <v>210</v>
      </c>
      <c r="K146" s="19">
        <f t="shared" si="28"/>
        <v>52.92</v>
      </c>
      <c r="L146" s="19">
        <f t="shared" si="29"/>
        <v>1217.2191515888187</v>
      </c>
      <c r="M146" s="12"/>
      <c r="N146" s="25">
        <f t="shared" si="30"/>
        <v>3</v>
      </c>
      <c r="O146" s="12"/>
      <c r="P146" s="25">
        <f t="shared" si="31"/>
        <v>210</v>
      </c>
      <c r="Q146" s="25">
        <f t="shared" si="38"/>
        <v>0</v>
      </c>
      <c r="R146" s="10">
        <f t="shared" si="32"/>
        <v>0</v>
      </c>
      <c r="S146" s="25">
        <f t="shared" si="33"/>
        <v>52.92</v>
      </c>
      <c r="T146" s="25">
        <f t="shared" si="34"/>
        <v>1217.2191515888187</v>
      </c>
      <c r="U146" s="43"/>
      <c r="V146" s="28">
        <f t="shared" si="35"/>
        <v>0</v>
      </c>
      <c r="W146" s="43"/>
      <c r="X146" s="32">
        <f t="shared" si="36"/>
        <v>0</v>
      </c>
    </row>
    <row r="147" spans="1:24" ht="18" customHeight="1">
      <c r="A147" s="77"/>
      <c r="B147" s="10" t="s">
        <v>80</v>
      </c>
      <c r="C147" s="10" t="s">
        <v>7</v>
      </c>
      <c r="D147" s="10" t="s">
        <v>2</v>
      </c>
      <c r="E147" s="11"/>
      <c r="F147" s="15" t="s">
        <v>169</v>
      </c>
      <c r="G147" s="15">
        <v>2</v>
      </c>
      <c r="H147" s="15">
        <v>28</v>
      </c>
      <c r="I147" s="19">
        <v>42</v>
      </c>
      <c r="J147" s="19">
        <v>630</v>
      </c>
      <c r="K147" s="19">
        <f t="shared" si="28"/>
        <v>1481.76</v>
      </c>
      <c r="L147" s="19">
        <f t="shared" si="29"/>
        <v>34082.136244486923</v>
      </c>
      <c r="M147" s="12"/>
      <c r="N147" s="25">
        <f t="shared" si="30"/>
        <v>28</v>
      </c>
      <c r="O147" s="12"/>
      <c r="P147" s="25">
        <f t="shared" si="31"/>
        <v>630</v>
      </c>
      <c r="Q147" s="25">
        <f t="shared" si="38"/>
        <v>0</v>
      </c>
      <c r="R147" s="10">
        <f t="shared" si="32"/>
        <v>0</v>
      </c>
      <c r="S147" s="25">
        <f t="shared" si="33"/>
        <v>1481.76</v>
      </c>
      <c r="T147" s="25">
        <f t="shared" si="34"/>
        <v>34082.136244486923</v>
      </c>
      <c r="U147" s="43"/>
      <c r="V147" s="28">
        <f t="shared" si="35"/>
        <v>0</v>
      </c>
      <c r="W147" s="43"/>
      <c r="X147" s="32">
        <f t="shared" si="36"/>
        <v>0</v>
      </c>
    </row>
    <row r="148" spans="1:24" ht="18" customHeight="1">
      <c r="A148" s="77"/>
      <c r="B148" s="10"/>
      <c r="C148" s="10" t="s">
        <v>7</v>
      </c>
      <c r="D148" s="10" t="s">
        <v>2</v>
      </c>
      <c r="E148" s="11"/>
      <c r="F148" s="15" t="s">
        <v>169</v>
      </c>
      <c r="G148" s="15">
        <v>1</v>
      </c>
      <c r="H148" s="15">
        <v>7</v>
      </c>
      <c r="I148" s="19">
        <v>42</v>
      </c>
      <c r="J148" s="19">
        <v>630</v>
      </c>
      <c r="K148" s="19">
        <f t="shared" si="28"/>
        <v>185.22</v>
      </c>
      <c r="L148" s="19">
        <f t="shared" si="29"/>
        <v>4260.2670305608654</v>
      </c>
      <c r="M148" s="12"/>
      <c r="N148" s="25">
        <f t="shared" si="30"/>
        <v>7</v>
      </c>
      <c r="O148" s="12"/>
      <c r="P148" s="25">
        <f t="shared" si="31"/>
        <v>630</v>
      </c>
      <c r="Q148" s="25">
        <f t="shared" si="38"/>
        <v>0</v>
      </c>
      <c r="R148" s="10">
        <f t="shared" si="32"/>
        <v>0</v>
      </c>
      <c r="S148" s="25">
        <f t="shared" si="33"/>
        <v>185.22</v>
      </c>
      <c r="T148" s="25">
        <f t="shared" si="34"/>
        <v>4260.2670305608654</v>
      </c>
      <c r="U148" s="43"/>
      <c r="V148" s="28">
        <f t="shared" si="35"/>
        <v>0</v>
      </c>
      <c r="W148" s="43"/>
      <c r="X148" s="32">
        <f t="shared" si="36"/>
        <v>0</v>
      </c>
    </row>
    <row r="149" spans="1:24" ht="18" customHeight="1">
      <c r="A149" s="77"/>
      <c r="B149" s="10"/>
      <c r="C149" s="10" t="s">
        <v>65</v>
      </c>
      <c r="D149" s="10" t="s">
        <v>9</v>
      </c>
      <c r="E149" s="11" t="s">
        <v>187</v>
      </c>
      <c r="F149" s="15" t="s">
        <v>169</v>
      </c>
      <c r="G149" s="15">
        <v>1</v>
      </c>
      <c r="H149" s="15">
        <v>2</v>
      </c>
      <c r="I149" s="19">
        <v>42</v>
      </c>
      <c r="J149" s="19">
        <v>630</v>
      </c>
      <c r="K149" s="19">
        <f t="shared" si="28"/>
        <v>52.92</v>
      </c>
      <c r="L149" s="19">
        <f t="shared" si="29"/>
        <v>1217.2191515888187</v>
      </c>
      <c r="M149" s="12"/>
      <c r="N149" s="25">
        <f t="shared" si="30"/>
        <v>2</v>
      </c>
      <c r="O149" s="12"/>
      <c r="P149" s="25">
        <f t="shared" si="31"/>
        <v>630</v>
      </c>
      <c r="Q149" s="25">
        <f t="shared" si="38"/>
        <v>0</v>
      </c>
      <c r="R149" s="10">
        <f t="shared" si="32"/>
        <v>0</v>
      </c>
      <c r="S149" s="25">
        <f t="shared" si="33"/>
        <v>52.92</v>
      </c>
      <c r="T149" s="25">
        <f t="shared" si="34"/>
        <v>1217.2191515888187</v>
      </c>
      <c r="U149" s="43"/>
      <c r="V149" s="28">
        <f t="shared" si="35"/>
        <v>0</v>
      </c>
      <c r="W149" s="43"/>
      <c r="X149" s="32">
        <f t="shared" si="36"/>
        <v>0</v>
      </c>
    </row>
    <row r="150" spans="1:24" ht="18" customHeight="1">
      <c r="A150" s="77"/>
      <c r="B150" s="10"/>
      <c r="C150" s="10" t="s">
        <v>4</v>
      </c>
      <c r="D150" s="10"/>
      <c r="E150" s="11" t="s">
        <v>67</v>
      </c>
      <c r="F150" s="15" t="s">
        <v>66</v>
      </c>
      <c r="G150" s="15">
        <v>1</v>
      </c>
      <c r="H150" s="15">
        <v>6</v>
      </c>
      <c r="I150" s="19">
        <v>90</v>
      </c>
      <c r="J150" s="19">
        <v>240</v>
      </c>
      <c r="K150" s="19">
        <f t="shared" si="28"/>
        <v>129.6</v>
      </c>
      <c r="L150" s="19">
        <f t="shared" si="29"/>
        <v>2980.9448610338413</v>
      </c>
      <c r="M150" s="12"/>
      <c r="N150" s="25">
        <f t="shared" si="30"/>
        <v>6</v>
      </c>
      <c r="O150" s="12"/>
      <c r="P150" s="25">
        <f t="shared" si="31"/>
        <v>240</v>
      </c>
      <c r="Q150" s="25">
        <f t="shared" si="38"/>
        <v>0</v>
      </c>
      <c r="R150" s="10">
        <f t="shared" si="32"/>
        <v>0</v>
      </c>
      <c r="S150" s="25">
        <f t="shared" si="33"/>
        <v>129.6</v>
      </c>
      <c r="T150" s="25">
        <f t="shared" si="34"/>
        <v>2980.9448610338413</v>
      </c>
      <c r="U150" s="43"/>
      <c r="V150" s="28">
        <f t="shared" si="35"/>
        <v>0</v>
      </c>
      <c r="W150" s="43"/>
      <c r="X150" s="32">
        <f t="shared" si="36"/>
        <v>0</v>
      </c>
    </row>
    <row r="151" spans="1:24" ht="18" customHeight="1">
      <c r="A151" s="77"/>
      <c r="B151" s="10"/>
      <c r="C151" s="10" t="s">
        <v>87</v>
      </c>
      <c r="D151" s="10" t="s">
        <v>11</v>
      </c>
      <c r="E151" s="11" t="s">
        <v>14</v>
      </c>
      <c r="F151" s="15" t="s">
        <v>173</v>
      </c>
      <c r="G151" s="15">
        <v>1</v>
      </c>
      <c r="H151" s="15">
        <v>1</v>
      </c>
      <c r="I151" s="19">
        <v>22</v>
      </c>
      <c r="J151" s="19">
        <v>1</v>
      </c>
      <c r="K151" s="19">
        <f t="shared" si="28"/>
        <v>2.1999999999999999E-2</v>
      </c>
      <c r="L151" s="19">
        <f t="shared" si="29"/>
        <v>0.50602459060759652</v>
      </c>
      <c r="M151" s="12"/>
      <c r="N151" s="25">
        <f t="shared" si="30"/>
        <v>1</v>
      </c>
      <c r="O151" s="12"/>
      <c r="P151" s="25">
        <f t="shared" si="31"/>
        <v>1</v>
      </c>
      <c r="Q151" s="25">
        <f t="shared" si="38"/>
        <v>0</v>
      </c>
      <c r="R151" s="10">
        <f t="shared" si="32"/>
        <v>0</v>
      </c>
      <c r="S151" s="25">
        <f t="shared" si="33"/>
        <v>2.1999999999999999E-2</v>
      </c>
      <c r="T151" s="25">
        <f t="shared" si="34"/>
        <v>0.50602459060759652</v>
      </c>
      <c r="U151" s="43"/>
      <c r="V151" s="28">
        <f t="shared" si="35"/>
        <v>0</v>
      </c>
      <c r="W151" s="43"/>
      <c r="X151" s="32">
        <f t="shared" si="36"/>
        <v>0</v>
      </c>
    </row>
    <row r="152" spans="1:24" ht="18" customHeight="1">
      <c r="A152" s="77"/>
      <c r="B152" s="10"/>
      <c r="C152" s="10" t="s">
        <v>5</v>
      </c>
      <c r="D152" s="15"/>
      <c r="E152" s="11" t="s">
        <v>67</v>
      </c>
      <c r="F152" s="15" t="s">
        <v>66</v>
      </c>
      <c r="G152" s="15">
        <v>1</v>
      </c>
      <c r="H152" s="15">
        <v>2</v>
      </c>
      <c r="I152" s="19">
        <v>90</v>
      </c>
      <c r="J152" s="19">
        <v>240</v>
      </c>
      <c r="K152" s="19">
        <f t="shared" si="28"/>
        <v>43.2</v>
      </c>
      <c r="L152" s="19">
        <f t="shared" si="29"/>
        <v>993.64828701128056</v>
      </c>
      <c r="M152" s="12"/>
      <c r="N152" s="25">
        <f t="shared" si="30"/>
        <v>2</v>
      </c>
      <c r="O152" s="12"/>
      <c r="P152" s="25">
        <f t="shared" si="31"/>
        <v>240</v>
      </c>
      <c r="Q152" s="25">
        <f t="shared" si="38"/>
        <v>0</v>
      </c>
      <c r="R152" s="10">
        <f t="shared" si="32"/>
        <v>0</v>
      </c>
      <c r="S152" s="25">
        <f t="shared" si="33"/>
        <v>43.2</v>
      </c>
      <c r="T152" s="25">
        <f t="shared" si="34"/>
        <v>993.64828701128056</v>
      </c>
      <c r="U152" s="43"/>
      <c r="V152" s="28">
        <f t="shared" si="35"/>
        <v>0</v>
      </c>
      <c r="W152" s="43"/>
      <c r="X152" s="32">
        <f t="shared" si="36"/>
        <v>0</v>
      </c>
    </row>
    <row r="153" spans="1:24" ht="18" customHeight="1">
      <c r="A153" s="77"/>
      <c r="B153" s="10" t="s">
        <v>37</v>
      </c>
      <c r="C153" s="10" t="s">
        <v>7</v>
      </c>
      <c r="D153" s="10" t="s">
        <v>2</v>
      </c>
      <c r="E153" s="11"/>
      <c r="F153" s="15" t="s">
        <v>173</v>
      </c>
      <c r="G153" s="15">
        <v>2</v>
      </c>
      <c r="H153" s="15">
        <v>4</v>
      </c>
      <c r="I153" s="19">
        <v>22</v>
      </c>
      <c r="J153" s="19">
        <v>1680</v>
      </c>
      <c r="K153" s="19">
        <f t="shared" si="28"/>
        <v>295.68</v>
      </c>
      <c r="L153" s="19">
        <f t="shared" si="29"/>
        <v>6800.9704977660977</v>
      </c>
      <c r="M153" s="12"/>
      <c r="N153" s="25">
        <f t="shared" si="30"/>
        <v>4</v>
      </c>
      <c r="O153" s="12"/>
      <c r="P153" s="25">
        <f t="shared" si="31"/>
        <v>1680</v>
      </c>
      <c r="Q153" s="25">
        <f t="shared" si="38"/>
        <v>0</v>
      </c>
      <c r="R153" s="10">
        <f t="shared" si="32"/>
        <v>0</v>
      </c>
      <c r="S153" s="25">
        <f t="shared" si="33"/>
        <v>295.68</v>
      </c>
      <c r="T153" s="25">
        <f t="shared" si="34"/>
        <v>6800.9704977660977</v>
      </c>
      <c r="U153" s="43"/>
      <c r="V153" s="28">
        <f t="shared" si="35"/>
        <v>0</v>
      </c>
      <c r="W153" s="43"/>
      <c r="X153" s="32">
        <f t="shared" si="36"/>
        <v>0</v>
      </c>
    </row>
    <row r="154" spans="1:24" ht="18" customHeight="1">
      <c r="A154" s="80" t="s">
        <v>130</v>
      </c>
      <c r="B154" s="81"/>
      <c r="C154" s="81"/>
      <c r="D154" s="83"/>
      <c r="E154" s="82"/>
      <c r="F154" s="83"/>
      <c r="G154" s="83"/>
      <c r="H154" s="83"/>
      <c r="I154" s="97"/>
      <c r="J154" s="84"/>
      <c r="K154" s="84"/>
      <c r="L154" s="84"/>
      <c r="M154" s="81"/>
      <c r="N154" s="86"/>
      <c r="O154" s="81"/>
      <c r="P154" s="86"/>
      <c r="Q154" s="86"/>
      <c r="R154" s="81"/>
      <c r="S154" s="86"/>
      <c r="T154" s="86"/>
      <c r="U154" s="98"/>
      <c r="V154" s="98"/>
      <c r="W154" s="98"/>
      <c r="X154" s="89"/>
    </row>
    <row r="155" spans="1:24" ht="18" customHeight="1">
      <c r="A155" s="77"/>
      <c r="B155" s="10" t="s">
        <v>292</v>
      </c>
      <c r="C155" s="10" t="s">
        <v>7</v>
      </c>
      <c r="D155" s="10" t="s">
        <v>2</v>
      </c>
      <c r="E155" s="11" t="s">
        <v>186</v>
      </c>
      <c r="F155" s="15" t="s">
        <v>169</v>
      </c>
      <c r="G155" s="15">
        <v>2</v>
      </c>
      <c r="H155" s="15">
        <v>2</v>
      </c>
      <c r="I155" s="19">
        <v>42</v>
      </c>
      <c r="J155" s="19">
        <v>1680</v>
      </c>
      <c r="K155" s="19">
        <f t="shared" si="28"/>
        <v>282.24</v>
      </c>
      <c r="L155" s="19">
        <f t="shared" si="29"/>
        <v>6491.8354751403667</v>
      </c>
      <c r="M155" s="12"/>
      <c r="N155" s="25">
        <f t="shared" si="30"/>
        <v>2</v>
      </c>
      <c r="O155" s="12"/>
      <c r="P155" s="25">
        <f t="shared" si="31"/>
        <v>1680</v>
      </c>
      <c r="Q155" s="25">
        <f t="shared" ref="Q155" si="39">N155*O155*P155</f>
        <v>0</v>
      </c>
      <c r="R155" s="10">
        <f t="shared" si="32"/>
        <v>0</v>
      </c>
      <c r="S155" s="25">
        <f t="shared" si="33"/>
        <v>282.24</v>
      </c>
      <c r="T155" s="25">
        <f t="shared" si="34"/>
        <v>6491.8354751403667</v>
      </c>
      <c r="U155" s="43"/>
      <c r="V155" s="28">
        <f t="shared" si="35"/>
        <v>0</v>
      </c>
      <c r="W155" s="43"/>
      <c r="X155" s="32">
        <f t="shared" si="36"/>
        <v>0</v>
      </c>
    </row>
    <row r="156" spans="1:24" ht="18" customHeight="1">
      <c r="A156" s="77"/>
      <c r="B156" s="10" t="s">
        <v>134</v>
      </c>
      <c r="C156" s="10" t="s">
        <v>87</v>
      </c>
      <c r="D156" s="10" t="s">
        <v>9</v>
      </c>
      <c r="E156" s="11" t="s">
        <v>241</v>
      </c>
      <c r="F156" s="15" t="s">
        <v>173</v>
      </c>
      <c r="G156" s="15">
        <v>1</v>
      </c>
      <c r="H156" s="15">
        <v>1</v>
      </c>
      <c r="I156" s="19">
        <v>22</v>
      </c>
      <c r="J156" s="19">
        <v>720</v>
      </c>
      <c r="K156" s="19">
        <f t="shared" si="28"/>
        <v>15.84</v>
      </c>
      <c r="L156" s="19">
        <f t="shared" si="29"/>
        <v>364.33770523746955</v>
      </c>
      <c r="M156" s="12"/>
      <c r="N156" s="25">
        <f t="shared" si="30"/>
        <v>1</v>
      </c>
      <c r="O156" s="12"/>
      <c r="P156" s="25">
        <f t="shared" si="31"/>
        <v>720</v>
      </c>
      <c r="Q156" s="25">
        <f t="shared" ref="Q156:Q157" si="40">N156*O156*P156</f>
        <v>0</v>
      </c>
      <c r="R156" s="10">
        <f t="shared" si="32"/>
        <v>0</v>
      </c>
      <c r="S156" s="25">
        <f t="shared" si="33"/>
        <v>15.84</v>
      </c>
      <c r="T156" s="25">
        <f t="shared" si="34"/>
        <v>364.33770523746955</v>
      </c>
      <c r="U156" s="43"/>
      <c r="V156" s="28">
        <f t="shared" si="35"/>
        <v>0</v>
      </c>
      <c r="W156" s="43"/>
      <c r="X156" s="32">
        <f t="shared" si="36"/>
        <v>0</v>
      </c>
    </row>
    <row r="157" spans="1:24" ht="18" customHeight="1">
      <c r="A157" s="78"/>
      <c r="B157" s="10"/>
      <c r="C157" s="10" t="s">
        <v>213</v>
      </c>
      <c r="D157" s="15"/>
      <c r="E157" s="11"/>
      <c r="F157" s="15" t="s">
        <v>75</v>
      </c>
      <c r="G157" s="15">
        <v>1</v>
      </c>
      <c r="H157" s="15">
        <v>6</v>
      </c>
      <c r="I157" s="19">
        <v>435</v>
      </c>
      <c r="J157" s="19">
        <v>105</v>
      </c>
      <c r="K157" s="19">
        <f t="shared" si="28"/>
        <v>274.05</v>
      </c>
      <c r="L157" s="19">
        <f t="shared" si="29"/>
        <v>6303.4563207278115</v>
      </c>
      <c r="M157" s="12"/>
      <c r="N157" s="25">
        <f t="shared" si="30"/>
        <v>6</v>
      </c>
      <c r="O157" s="12"/>
      <c r="P157" s="25">
        <f t="shared" si="31"/>
        <v>105</v>
      </c>
      <c r="Q157" s="25">
        <f t="shared" si="40"/>
        <v>0</v>
      </c>
      <c r="R157" s="10">
        <f t="shared" si="32"/>
        <v>0</v>
      </c>
      <c r="S157" s="25">
        <f t="shared" si="33"/>
        <v>274.05</v>
      </c>
      <c r="T157" s="25">
        <f t="shared" si="34"/>
        <v>6303.4563207278115</v>
      </c>
      <c r="U157" s="43"/>
      <c r="V157" s="28">
        <f t="shared" si="35"/>
        <v>0</v>
      </c>
      <c r="W157" s="43"/>
      <c r="X157" s="32">
        <f t="shared" si="36"/>
        <v>0</v>
      </c>
    </row>
    <row r="158" spans="1:24" ht="18" customHeight="1">
      <c r="A158" s="80" t="s">
        <v>131</v>
      </c>
      <c r="B158" s="81"/>
      <c r="C158" s="81"/>
      <c r="D158" s="83"/>
      <c r="E158" s="82"/>
      <c r="F158" s="83"/>
      <c r="G158" s="83"/>
      <c r="H158" s="83"/>
      <c r="I158" s="84"/>
      <c r="J158" s="84"/>
      <c r="K158" s="84"/>
      <c r="L158" s="84"/>
      <c r="M158" s="81"/>
      <c r="N158" s="86"/>
      <c r="O158" s="81"/>
      <c r="P158" s="86"/>
      <c r="Q158" s="86"/>
      <c r="R158" s="81"/>
      <c r="S158" s="86"/>
      <c r="T158" s="86"/>
      <c r="U158" s="98"/>
      <c r="V158" s="98"/>
      <c r="W158" s="98"/>
      <c r="X158" s="89"/>
    </row>
    <row r="159" spans="1:24" ht="18" customHeight="1">
      <c r="A159" s="78"/>
      <c r="B159" s="10" t="s">
        <v>135</v>
      </c>
      <c r="C159" s="10" t="s">
        <v>7</v>
      </c>
      <c r="D159" s="10" t="s">
        <v>2</v>
      </c>
      <c r="E159" s="11"/>
      <c r="F159" s="15" t="s">
        <v>173</v>
      </c>
      <c r="G159" s="15">
        <v>1</v>
      </c>
      <c r="H159" s="15">
        <v>1</v>
      </c>
      <c r="I159" s="19">
        <v>22</v>
      </c>
      <c r="J159" s="19">
        <v>1</v>
      </c>
      <c r="K159" s="19">
        <f t="shared" si="28"/>
        <v>2.1999999999999999E-2</v>
      </c>
      <c r="L159" s="19">
        <f t="shared" si="29"/>
        <v>0.50602459060759652</v>
      </c>
      <c r="M159" s="12"/>
      <c r="N159" s="25">
        <f t="shared" si="30"/>
        <v>1</v>
      </c>
      <c r="O159" s="12"/>
      <c r="P159" s="25">
        <f t="shared" si="31"/>
        <v>1</v>
      </c>
      <c r="Q159" s="25">
        <f t="shared" ref="Q159" si="41">N159*O159*P159</f>
        <v>0</v>
      </c>
      <c r="R159" s="10">
        <f t="shared" si="32"/>
        <v>0</v>
      </c>
      <c r="S159" s="25">
        <f t="shared" si="33"/>
        <v>2.1999999999999999E-2</v>
      </c>
      <c r="T159" s="25">
        <f t="shared" si="34"/>
        <v>0.50602459060759652</v>
      </c>
      <c r="U159" s="43"/>
      <c r="V159" s="28">
        <f t="shared" si="35"/>
        <v>0</v>
      </c>
      <c r="W159" s="43"/>
      <c r="X159" s="32">
        <f t="shared" si="36"/>
        <v>0</v>
      </c>
    </row>
    <row r="160" spans="1:24" ht="18" customHeight="1">
      <c r="A160" s="80" t="s">
        <v>137</v>
      </c>
      <c r="B160" s="81"/>
      <c r="C160" s="81"/>
      <c r="D160" s="83"/>
      <c r="E160" s="82"/>
      <c r="F160" s="83"/>
      <c r="G160" s="83"/>
      <c r="H160" s="83"/>
      <c r="I160" s="84"/>
      <c r="J160" s="84"/>
      <c r="K160" s="84"/>
      <c r="L160" s="84"/>
      <c r="M160" s="81"/>
      <c r="N160" s="86"/>
      <c r="O160" s="81"/>
      <c r="P160" s="86"/>
      <c r="Q160" s="86"/>
      <c r="R160" s="81"/>
      <c r="S160" s="86"/>
      <c r="T160" s="86"/>
      <c r="U160" s="98"/>
      <c r="V160" s="98"/>
      <c r="W160" s="98"/>
      <c r="X160" s="89"/>
    </row>
    <row r="161" spans="1:24" ht="18" customHeight="1">
      <c r="A161" s="78"/>
      <c r="B161" s="10" t="s">
        <v>77</v>
      </c>
      <c r="C161" s="10" t="s">
        <v>87</v>
      </c>
      <c r="D161" s="10" t="s">
        <v>9</v>
      </c>
      <c r="E161" s="11" t="s">
        <v>64</v>
      </c>
      <c r="F161" s="15" t="s">
        <v>173</v>
      </c>
      <c r="G161" s="15">
        <v>1</v>
      </c>
      <c r="H161" s="15">
        <v>3</v>
      </c>
      <c r="I161" s="19">
        <v>22</v>
      </c>
      <c r="J161" s="19">
        <v>720</v>
      </c>
      <c r="K161" s="19">
        <f t="shared" si="28"/>
        <v>47.52</v>
      </c>
      <c r="L161" s="19">
        <f t="shared" si="29"/>
        <v>1093.0131157124088</v>
      </c>
      <c r="M161" s="12"/>
      <c r="N161" s="25">
        <f t="shared" si="30"/>
        <v>3</v>
      </c>
      <c r="O161" s="12"/>
      <c r="P161" s="25">
        <f t="shared" si="31"/>
        <v>720</v>
      </c>
      <c r="Q161" s="25">
        <f t="shared" ref="Q161" si="42">N161*O161*P161</f>
        <v>0</v>
      </c>
      <c r="R161" s="10">
        <f t="shared" si="32"/>
        <v>0</v>
      </c>
      <c r="S161" s="25">
        <f t="shared" si="33"/>
        <v>47.52</v>
      </c>
      <c r="T161" s="25">
        <f t="shared" si="34"/>
        <v>1093.0131157124088</v>
      </c>
      <c r="U161" s="43"/>
      <c r="V161" s="28">
        <f t="shared" si="35"/>
        <v>0</v>
      </c>
      <c r="W161" s="43"/>
      <c r="X161" s="32">
        <f t="shared" si="36"/>
        <v>0</v>
      </c>
    </row>
    <row r="162" spans="1:24" ht="18" customHeight="1">
      <c r="A162" s="49" t="s">
        <v>84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107"/>
      <c r="T162" s="107"/>
      <c r="U162" s="50"/>
      <c r="V162" s="50"/>
      <c r="W162" s="50"/>
      <c r="X162" s="51"/>
    </row>
    <row r="163" spans="1:24" ht="18" customHeight="1">
      <c r="A163" s="92" t="s">
        <v>49</v>
      </c>
      <c r="B163" s="93"/>
      <c r="C163" s="10" t="s">
        <v>7</v>
      </c>
      <c r="D163" s="10" t="s">
        <v>9</v>
      </c>
      <c r="E163" s="11"/>
      <c r="F163" s="15" t="s">
        <v>235</v>
      </c>
      <c r="G163" s="15">
        <v>2</v>
      </c>
      <c r="H163" s="15">
        <v>1</v>
      </c>
      <c r="I163" s="19">
        <v>36</v>
      </c>
      <c r="J163" s="19">
        <v>240</v>
      </c>
      <c r="K163" s="19">
        <f t="shared" si="28"/>
        <v>17.28</v>
      </c>
      <c r="L163" s="19">
        <f t="shared" si="29"/>
        <v>397.45931480451225</v>
      </c>
      <c r="M163" s="12"/>
      <c r="N163" s="25">
        <f t="shared" si="30"/>
        <v>1</v>
      </c>
      <c r="O163" s="12"/>
      <c r="P163" s="25">
        <f t="shared" si="31"/>
        <v>240</v>
      </c>
      <c r="Q163" s="25">
        <f t="shared" ref="Q163" si="43">N163*O163*P163</f>
        <v>0</v>
      </c>
      <c r="R163" s="10">
        <f t="shared" si="32"/>
        <v>0</v>
      </c>
      <c r="S163" s="25">
        <f t="shared" si="33"/>
        <v>17.28</v>
      </c>
      <c r="T163" s="25">
        <f t="shared" si="34"/>
        <v>397.45931480451225</v>
      </c>
      <c r="U163" s="43"/>
      <c r="V163" s="28">
        <f t="shared" si="35"/>
        <v>0</v>
      </c>
      <c r="W163" s="43"/>
      <c r="X163" s="32">
        <f t="shared" si="36"/>
        <v>0</v>
      </c>
    </row>
    <row r="164" spans="1:24" ht="18" customHeight="1">
      <c r="A164" s="92" t="s">
        <v>138</v>
      </c>
      <c r="B164" s="93"/>
      <c r="C164" s="10" t="s">
        <v>87</v>
      </c>
      <c r="D164" s="10" t="s">
        <v>9</v>
      </c>
      <c r="E164" s="11" t="s">
        <v>86</v>
      </c>
      <c r="F164" s="15" t="s">
        <v>179</v>
      </c>
      <c r="G164" s="15">
        <v>1</v>
      </c>
      <c r="H164" s="15">
        <v>1</v>
      </c>
      <c r="I164" s="19">
        <v>36</v>
      </c>
      <c r="J164" s="19">
        <v>1680</v>
      </c>
      <c r="K164" s="19">
        <f t="shared" si="28"/>
        <v>60.48</v>
      </c>
      <c r="L164" s="19">
        <f t="shared" si="29"/>
        <v>1391.1076018157926</v>
      </c>
      <c r="M164" s="12"/>
      <c r="N164" s="25">
        <f t="shared" si="30"/>
        <v>1</v>
      </c>
      <c r="O164" s="12"/>
      <c r="P164" s="25">
        <f t="shared" si="31"/>
        <v>1680</v>
      </c>
      <c r="Q164" s="25">
        <f t="shared" ref="Q164:Q170" si="44">N164*O164*P164</f>
        <v>0</v>
      </c>
      <c r="R164" s="10">
        <f t="shared" si="32"/>
        <v>0</v>
      </c>
      <c r="S164" s="25">
        <f t="shared" si="33"/>
        <v>60.48</v>
      </c>
      <c r="T164" s="25">
        <f t="shared" si="34"/>
        <v>1391.1076018157926</v>
      </c>
      <c r="U164" s="43"/>
      <c r="V164" s="28">
        <f t="shared" si="35"/>
        <v>0</v>
      </c>
      <c r="W164" s="43"/>
      <c r="X164" s="32">
        <f t="shared" si="36"/>
        <v>0</v>
      </c>
    </row>
    <row r="165" spans="1:24" ht="18" customHeight="1">
      <c r="A165" s="92"/>
      <c r="B165" s="93"/>
      <c r="C165" s="10" t="s">
        <v>7</v>
      </c>
      <c r="D165" s="10" t="s">
        <v>9</v>
      </c>
      <c r="E165" s="11"/>
      <c r="F165" s="15" t="s">
        <v>179</v>
      </c>
      <c r="G165" s="15">
        <v>2</v>
      </c>
      <c r="H165" s="15">
        <v>1</v>
      </c>
      <c r="I165" s="19">
        <v>36</v>
      </c>
      <c r="J165" s="19">
        <v>1680</v>
      </c>
      <c r="K165" s="19">
        <f t="shared" ref="K165" si="45">(G165*H165*I165*J165)/1000</f>
        <v>120.96</v>
      </c>
      <c r="L165" s="19">
        <f t="shared" ref="L165" si="46">K165*$C$3</f>
        <v>2782.2152036315852</v>
      </c>
      <c r="M165" s="12"/>
      <c r="N165" s="25">
        <f t="shared" ref="N165" si="47">H165</f>
        <v>1</v>
      </c>
      <c r="O165" s="12"/>
      <c r="P165" s="25">
        <f t="shared" ref="P165" si="48">J165</f>
        <v>1680</v>
      </c>
      <c r="Q165" s="25">
        <f t="shared" si="44"/>
        <v>0</v>
      </c>
      <c r="R165" s="10">
        <f t="shared" ref="R165" si="49">$C$3*Q165</f>
        <v>0</v>
      </c>
      <c r="S165" s="25">
        <f t="shared" ref="S165" si="50">K165-Q165</f>
        <v>120.96</v>
      </c>
      <c r="T165" s="25">
        <f t="shared" ref="T165" si="51">L165-R165</f>
        <v>2782.2152036315852</v>
      </c>
      <c r="U165" s="43"/>
      <c r="V165" s="28">
        <f t="shared" ref="V165" si="52">N165*U165</f>
        <v>0</v>
      </c>
      <c r="W165" s="43"/>
      <c r="X165" s="32">
        <f t="shared" ref="X165" si="53">V165+W165</f>
        <v>0</v>
      </c>
    </row>
    <row r="166" spans="1:24" ht="18" customHeight="1">
      <c r="A166" s="92" t="s">
        <v>112</v>
      </c>
      <c r="B166" s="93"/>
      <c r="C166" s="10" t="s">
        <v>7</v>
      </c>
      <c r="D166" s="10" t="s">
        <v>9</v>
      </c>
      <c r="E166" s="11"/>
      <c r="F166" s="15" t="s">
        <v>179</v>
      </c>
      <c r="G166" s="15">
        <v>2</v>
      </c>
      <c r="H166" s="15">
        <v>9</v>
      </c>
      <c r="I166" s="19">
        <v>36</v>
      </c>
      <c r="J166" s="19">
        <v>630</v>
      </c>
      <c r="K166" s="19">
        <f t="shared" si="28"/>
        <v>408.24</v>
      </c>
      <c r="L166" s="19">
        <f t="shared" si="29"/>
        <v>9389.9763122566019</v>
      </c>
      <c r="M166" s="12"/>
      <c r="N166" s="25">
        <f t="shared" si="30"/>
        <v>9</v>
      </c>
      <c r="O166" s="12"/>
      <c r="P166" s="25">
        <f t="shared" si="31"/>
        <v>630</v>
      </c>
      <c r="Q166" s="25">
        <f t="shared" si="44"/>
        <v>0</v>
      </c>
      <c r="R166" s="10">
        <f t="shared" si="32"/>
        <v>0</v>
      </c>
      <c r="S166" s="25">
        <f t="shared" si="33"/>
        <v>408.24</v>
      </c>
      <c r="T166" s="25">
        <f t="shared" si="34"/>
        <v>9389.9763122566019</v>
      </c>
      <c r="U166" s="43"/>
      <c r="V166" s="28">
        <f t="shared" si="35"/>
        <v>0</v>
      </c>
      <c r="W166" s="43"/>
      <c r="X166" s="32">
        <f t="shared" si="36"/>
        <v>0</v>
      </c>
    </row>
    <row r="167" spans="1:24" ht="18" customHeight="1">
      <c r="A167" s="92"/>
      <c r="B167" s="93"/>
      <c r="C167" s="10" t="s">
        <v>7</v>
      </c>
      <c r="D167" s="10" t="s">
        <v>9</v>
      </c>
      <c r="E167" s="11" t="s">
        <v>188</v>
      </c>
      <c r="F167" s="15" t="s">
        <v>179</v>
      </c>
      <c r="G167" s="15">
        <v>1</v>
      </c>
      <c r="H167" s="15">
        <v>2</v>
      </c>
      <c r="I167" s="19">
        <v>36</v>
      </c>
      <c r="J167" s="19">
        <v>630</v>
      </c>
      <c r="K167" s="19">
        <f t="shared" si="28"/>
        <v>45.36</v>
      </c>
      <c r="L167" s="19">
        <f t="shared" si="29"/>
        <v>1043.3307013618446</v>
      </c>
      <c r="M167" s="12"/>
      <c r="N167" s="25">
        <f t="shared" si="30"/>
        <v>2</v>
      </c>
      <c r="O167" s="12"/>
      <c r="P167" s="25">
        <f t="shared" si="31"/>
        <v>630</v>
      </c>
      <c r="Q167" s="25">
        <f t="shared" si="44"/>
        <v>0</v>
      </c>
      <c r="R167" s="10">
        <f t="shared" si="32"/>
        <v>0</v>
      </c>
      <c r="S167" s="25">
        <f t="shared" si="33"/>
        <v>45.36</v>
      </c>
      <c r="T167" s="25">
        <f t="shared" si="34"/>
        <v>1043.3307013618446</v>
      </c>
      <c r="U167" s="43"/>
      <c r="V167" s="28">
        <f t="shared" si="35"/>
        <v>0</v>
      </c>
      <c r="W167" s="43"/>
      <c r="X167" s="32">
        <f t="shared" si="36"/>
        <v>0</v>
      </c>
    </row>
    <row r="168" spans="1:24" ht="18" customHeight="1">
      <c r="A168" s="92" t="s">
        <v>122</v>
      </c>
      <c r="B168" s="93"/>
      <c r="C168" s="10" t="s">
        <v>7</v>
      </c>
      <c r="D168" s="10" t="s">
        <v>9</v>
      </c>
      <c r="E168" s="11"/>
      <c r="F168" s="15" t="s">
        <v>179</v>
      </c>
      <c r="G168" s="15">
        <v>2</v>
      </c>
      <c r="H168" s="15">
        <v>9</v>
      </c>
      <c r="I168" s="19">
        <v>36</v>
      </c>
      <c r="J168" s="19">
        <v>210</v>
      </c>
      <c r="K168" s="19">
        <f t="shared" si="28"/>
        <v>136.08000000000001</v>
      </c>
      <c r="L168" s="19">
        <f t="shared" si="29"/>
        <v>3129.9921040855338</v>
      </c>
      <c r="M168" s="12"/>
      <c r="N168" s="25">
        <f t="shared" si="30"/>
        <v>9</v>
      </c>
      <c r="O168" s="12"/>
      <c r="P168" s="25">
        <f t="shared" si="31"/>
        <v>210</v>
      </c>
      <c r="Q168" s="25">
        <f t="shared" si="44"/>
        <v>0</v>
      </c>
      <c r="R168" s="10">
        <f t="shared" si="32"/>
        <v>0</v>
      </c>
      <c r="S168" s="25">
        <f t="shared" si="33"/>
        <v>136.08000000000001</v>
      </c>
      <c r="T168" s="25">
        <f t="shared" si="34"/>
        <v>3129.9921040855338</v>
      </c>
      <c r="U168" s="43"/>
      <c r="V168" s="28">
        <f t="shared" si="35"/>
        <v>0</v>
      </c>
      <c r="W168" s="43"/>
      <c r="X168" s="32">
        <f t="shared" si="36"/>
        <v>0</v>
      </c>
    </row>
    <row r="169" spans="1:24" ht="18" customHeight="1">
      <c r="A169" s="92"/>
      <c r="B169" s="93"/>
      <c r="C169" s="10" t="s">
        <v>7</v>
      </c>
      <c r="D169" s="10" t="s">
        <v>9</v>
      </c>
      <c r="E169" s="11" t="s">
        <v>188</v>
      </c>
      <c r="F169" s="15" t="s">
        <v>179</v>
      </c>
      <c r="G169" s="15">
        <v>1</v>
      </c>
      <c r="H169" s="15">
        <v>2</v>
      </c>
      <c r="I169" s="19">
        <v>36</v>
      </c>
      <c r="J169" s="19">
        <v>210</v>
      </c>
      <c r="K169" s="19">
        <f t="shared" si="28"/>
        <v>15.12</v>
      </c>
      <c r="L169" s="19">
        <f t="shared" si="29"/>
        <v>347.77690045394814</v>
      </c>
      <c r="M169" s="12"/>
      <c r="N169" s="25">
        <f t="shared" si="30"/>
        <v>2</v>
      </c>
      <c r="O169" s="12"/>
      <c r="P169" s="25">
        <f t="shared" si="31"/>
        <v>210</v>
      </c>
      <c r="Q169" s="25">
        <f t="shared" si="44"/>
        <v>0</v>
      </c>
      <c r="R169" s="10">
        <f t="shared" si="32"/>
        <v>0</v>
      </c>
      <c r="S169" s="25">
        <f t="shared" si="33"/>
        <v>15.12</v>
      </c>
      <c r="T169" s="25">
        <f t="shared" si="34"/>
        <v>347.77690045394814</v>
      </c>
      <c r="U169" s="43"/>
      <c r="V169" s="28">
        <f t="shared" si="35"/>
        <v>0</v>
      </c>
      <c r="W169" s="43"/>
      <c r="X169" s="32">
        <f t="shared" si="36"/>
        <v>0</v>
      </c>
    </row>
    <row r="170" spans="1:24" ht="18" customHeight="1">
      <c r="A170" s="92" t="s">
        <v>77</v>
      </c>
      <c r="B170" s="93"/>
      <c r="C170" s="10" t="s">
        <v>87</v>
      </c>
      <c r="D170" s="10" t="s">
        <v>9</v>
      </c>
      <c r="E170" s="11"/>
      <c r="F170" s="15" t="s">
        <v>173</v>
      </c>
      <c r="G170" s="15">
        <v>1</v>
      </c>
      <c r="H170" s="15">
        <v>3</v>
      </c>
      <c r="I170" s="19">
        <v>22</v>
      </c>
      <c r="J170" s="19">
        <v>720</v>
      </c>
      <c r="K170" s="19">
        <f t="shared" si="28"/>
        <v>47.52</v>
      </c>
      <c r="L170" s="19">
        <f t="shared" si="29"/>
        <v>1093.0131157124088</v>
      </c>
      <c r="M170" s="12"/>
      <c r="N170" s="25">
        <f t="shared" si="30"/>
        <v>3</v>
      </c>
      <c r="O170" s="12"/>
      <c r="P170" s="25">
        <f t="shared" si="31"/>
        <v>720</v>
      </c>
      <c r="Q170" s="25">
        <f t="shared" si="44"/>
        <v>0</v>
      </c>
      <c r="R170" s="10">
        <f t="shared" si="32"/>
        <v>0</v>
      </c>
      <c r="S170" s="25">
        <f t="shared" si="33"/>
        <v>47.52</v>
      </c>
      <c r="T170" s="25">
        <f t="shared" si="34"/>
        <v>1093.0131157124088</v>
      </c>
      <c r="U170" s="43"/>
      <c r="V170" s="28">
        <f t="shared" si="35"/>
        <v>0</v>
      </c>
      <c r="W170" s="43"/>
      <c r="X170" s="32">
        <f t="shared" si="36"/>
        <v>0</v>
      </c>
    </row>
    <row r="171" spans="1:24" ht="18" customHeight="1">
      <c r="A171" s="52" t="s">
        <v>73</v>
      </c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103"/>
      <c r="T171" s="103"/>
      <c r="U171" s="53"/>
      <c r="V171" s="53"/>
      <c r="W171" s="53"/>
      <c r="X171" s="54"/>
    </row>
    <row r="172" spans="1:24" ht="18" customHeight="1">
      <c r="A172" s="90" t="s">
        <v>146</v>
      </c>
      <c r="B172" s="81"/>
      <c r="C172" s="81"/>
      <c r="D172" s="83"/>
      <c r="E172" s="82"/>
      <c r="F172" s="83"/>
      <c r="G172" s="83"/>
      <c r="H172" s="83"/>
      <c r="I172" s="84"/>
      <c r="J172" s="84"/>
      <c r="K172" s="84"/>
      <c r="L172" s="84"/>
      <c r="M172" s="85"/>
      <c r="N172" s="86"/>
      <c r="O172" s="85"/>
      <c r="P172" s="86"/>
      <c r="Q172" s="86"/>
      <c r="R172" s="81"/>
      <c r="S172" s="86"/>
      <c r="T172" s="86"/>
      <c r="U172" s="87"/>
      <c r="V172" s="88"/>
      <c r="W172" s="87"/>
      <c r="X172" s="89"/>
    </row>
    <row r="173" spans="1:24" ht="18" customHeight="1">
      <c r="A173" s="79"/>
      <c r="B173" s="10" t="s">
        <v>49</v>
      </c>
      <c r="C173" s="10" t="s">
        <v>65</v>
      </c>
      <c r="D173" s="10" t="s">
        <v>9</v>
      </c>
      <c r="E173" s="11"/>
      <c r="F173" s="15" t="s">
        <v>169</v>
      </c>
      <c r="G173" s="15">
        <v>4</v>
      </c>
      <c r="H173" s="15">
        <v>2</v>
      </c>
      <c r="I173" s="19">
        <v>42</v>
      </c>
      <c r="J173" s="19">
        <v>42</v>
      </c>
      <c r="K173" s="19">
        <f t="shared" ref="K173:K190" si="54">(G173*H173*I173*J173)/1000</f>
        <v>14.112</v>
      </c>
      <c r="L173" s="19">
        <f>K173*$C$3</f>
        <v>324.5917737570183</v>
      </c>
      <c r="M173" s="12"/>
      <c r="N173" s="25">
        <f t="shared" ref="N173:N190" si="55">H173</f>
        <v>2</v>
      </c>
      <c r="O173" s="12"/>
      <c r="P173" s="25">
        <f t="shared" ref="P173:P190" si="56">J173</f>
        <v>42</v>
      </c>
      <c r="Q173" s="25">
        <f t="shared" ref="Q173" si="57">N173*O173*P173</f>
        <v>0</v>
      </c>
      <c r="R173" s="10">
        <f t="shared" ref="R173:R223" si="58">$C$3*Q173</f>
        <v>0</v>
      </c>
      <c r="S173" s="25">
        <f t="shared" si="33"/>
        <v>14.112</v>
      </c>
      <c r="T173" s="25">
        <f t="shared" si="34"/>
        <v>324.5917737570183</v>
      </c>
      <c r="U173" s="43"/>
      <c r="V173" s="28">
        <f t="shared" ref="V173:V190" si="59">N173*U173</f>
        <v>0</v>
      </c>
      <c r="W173" s="43"/>
      <c r="X173" s="32">
        <f t="shared" ref="X173:X197" si="60">V173+W173</f>
        <v>0</v>
      </c>
    </row>
    <row r="174" spans="1:24" ht="18" customHeight="1">
      <c r="A174" s="79"/>
      <c r="B174" s="10"/>
      <c r="C174" s="10" t="s">
        <v>87</v>
      </c>
      <c r="D174" s="10" t="s">
        <v>10</v>
      </c>
      <c r="E174" s="11"/>
      <c r="F174" s="15" t="s">
        <v>176</v>
      </c>
      <c r="G174" s="15"/>
      <c r="H174" s="15">
        <v>1</v>
      </c>
      <c r="I174" s="19">
        <v>10</v>
      </c>
      <c r="J174" s="19">
        <v>8760</v>
      </c>
      <c r="K174" s="19">
        <f t="shared" si="54"/>
        <v>0</v>
      </c>
      <c r="L174" s="19">
        <f>K174*$C$3</f>
        <v>0</v>
      </c>
      <c r="M174" s="12"/>
      <c r="N174" s="25">
        <f t="shared" si="55"/>
        <v>1</v>
      </c>
      <c r="O174" s="12"/>
      <c r="P174" s="25">
        <f t="shared" si="56"/>
        <v>8760</v>
      </c>
      <c r="Q174" s="25">
        <f t="shared" ref="Q174:Q183" si="61">N174*O174*P174</f>
        <v>0</v>
      </c>
      <c r="R174" s="10">
        <f t="shared" si="58"/>
        <v>0</v>
      </c>
      <c r="S174" s="25">
        <f t="shared" si="33"/>
        <v>0</v>
      </c>
      <c r="T174" s="25">
        <f t="shared" si="34"/>
        <v>0</v>
      </c>
      <c r="U174" s="43"/>
      <c r="V174" s="28">
        <f t="shared" si="59"/>
        <v>0</v>
      </c>
      <c r="W174" s="43"/>
      <c r="X174" s="32">
        <f t="shared" si="60"/>
        <v>0</v>
      </c>
    </row>
    <row r="175" spans="1:24" ht="18" customHeight="1">
      <c r="A175" s="79"/>
      <c r="B175" s="10" t="s">
        <v>140</v>
      </c>
      <c r="C175" s="10" t="s">
        <v>7</v>
      </c>
      <c r="D175" s="10" t="s">
        <v>9</v>
      </c>
      <c r="E175" s="26" t="s">
        <v>236</v>
      </c>
      <c r="F175" s="16" t="s">
        <v>191</v>
      </c>
      <c r="G175" s="16">
        <v>1</v>
      </c>
      <c r="H175" s="15">
        <v>2</v>
      </c>
      <c r="I175" s="19">
        <v>42</v>
      </c>
      <c r="J175" s="19">
        <v>42</v>
      </c>
      <c r="K175" s="19">
        <f t="shared" si="54"/>
        <v>3.528</v>
      </c>
      <c r="L175" s="19">
        <f>K175*$C$3</f>
        <v>81.147943439254576</v>
      </c>
      <c r="M175" s="12"/>
      <c r="N175" s="25">
        <f t="shared" si="55"/>
        <v>2</v>
      </c>
      <c r="O175" s="12"/>
      <c r="P175" s="25">
        <f t="shared" si="56"/>
        <v>42</v>
      </c>
      <c r="Q175" s="25">
        <f t="shared" si="61"/>
        <v>0</v>
      </c>
      <c r="R175" s="10">
        <f t="shared" si="58"/>
        <v>0</v>
      </c>
      <c r="S175" s="25">
        <f t="shared" si="33"/>
        <v>3.528</v>
      </c>
      <c r="T175" s="25">
        <f t="shared" si="34"/>
        <v>81.147943439254576</v>
      </c>
      <c r="U175" s="43"/>
      <c r="V175" s="28">
        <f t="shared" si="59"/>
        <v>0</v>
      </c>
      <c r="W175" s="43"/>
      <c r="X175" s="32">
        <f t="shared" si="60"/>
        <v>0</v>
      </c>
    </row>
    <row r="176" spans="1:24" ht="18" customHeight="1">
      <c r="A176" s="79"/>
      <c r="B176" s="10" t="s">
        <v>154</v>
      </c>
      <c r="C176" s="10" t="s">
        <v>7</v>
      </c>
      <c r="D176" s="10" t="s">
        <v>9</v>
      </c>
      <c r="E176" s="27"/>
      <c r="F176" s="16" t="s">
        <v>191</v>
      </c>
      <c r="G176" s="16">
        <v>2</v>
      </c>
      <c r="H176" s="15">
        <v>1</v>
      </c>
      <c r="I176" s="19">
        <v>42</v>
      </c>
      <c r="J176" s="19">
        <v>42</v>
      </c>
      <c r="K176" s="19">
        <f t="shared" si="54"/>
        <v>3.528</v>
      </c>
      <c r="L176" s="19"/>
      <c r="M176" s="12"/>
      <c r="N176" s="25">
        <f t="shared" si="55"/>
        <v>1</v>
      </c>
      <c r="O176" s="12"/>
      <c r="P176" s="25">
        <f t="shared" si="56"/>
        <v>42</v>
      </c>
      <c r="Q176" s="25">
        <f t="shared" si="61"/>
        <v>0</v>
      </c>
      <c r="R176" s="10">
        <f t="shared" si="58"/>
        <v>0</v>
      </c>
      <c r="S176" s="25">
        <f t="shared" si="33"/>
        <v>3.528</v>
      </c>
      <c r="T176" s="25">
        <f t="shared" si="34"/>
        <v>0</v>
      </c>
      <c r="U176" s="43"/>
      <c r="V176" s="28">
        <f t="shared" si="59"/>
        <v>0</v>
      </c>
      <c r="W176" s="43"/>
      <c r="X176" s="32">
        <f t="shared" si="60"/>
        <v>0</v>
      </c>
    </row>
    <row r="177" spans="1:24" ht="18" customHeight="1">
      <c r="A177" s="79"/>
      <c r="B177" s="10" t="s">
        <v>76</v>
      </c>
      <c r="C177" s="10" t="s">
        <v>7</v>
      </c>
      <c r="D177" s="10" t="s">
        <v>9</v>
      </c>
      <c r="E177" s="27"/>
      <c r="F177" s="16" t="s">
        <v>191</v>
      </c>
      <c r="G177" s="16">
        <v>1</v>
      </c>
      <c r="H177" s="15">
        <v>2</v>
      </c>
      <c r="I177" s="19">
        <v>42</v>
      </c>
      <c r="J177" s="19">
        <v>42</v>
      </c>
      <c r="K177" s="19">
        <f t="shared" si="54"/>
        <v>3.528</v>
      </c>
      <c r="L177" s="19">
        <f t="shared" ref="L177:L190" si="62">K177*$C$3</f>
        <v>81.147943439254576</v>
      </c>
      <c r="M177" s="12"/>
      <c r="N177" s="25">
        <f t="shared" si="55"/>
        <v>2</v>
      </c>
      <c r="O177" s="12"/>
      <c r="P177" s="25">
        <f t="shared" si="56"/>
        <v>42</v>
      </c>
      <c r="Q177" s="25">
        <f t="shared" si="61"/>
        <v>0</v>
      </c>
      <c r="R177" s="10">
        <f t="shared" si="58"/>
        <v>0</v>
      </c>
      <c r="S177" s="25">
        <f t="shared" si="33"/>
        <v>3.528</v>
      </c>
      <c r="T177" s="25">
        <f t="shared" si="34"/>
        <v>81.147943439254576</v>
      </c>
      <c r="U177" s="43"/>
      <c r="V177" s="28">
        <f t="shared" si="59"/>
        <v>0</v>
      </c>
      <c r="W177" s="43"/>
      <c r="X177" s="32">
        <f t="shared" si="60"/>
        <v>0</v>
      </c>
    </row>
    <row r="178" spans="1:24" ht="18" customHeight="1">
      <c r="A178" s="79"/>
      <c r="B178" s="10" t="s">
        <v>155</v>
      </c>
      <c r="C178" s="10" t="s">
        <v>7</v>
      </c>
      <c r="D178" s="10" t="s">
        <v>9</v>
      </c>
      <c r="E178" s="27"/>
      <c r="F178" s="16" t="s">
        <v>191</v>
      </c>
      <c r="G178" s="16">
        <v>2</v>
      </c>
      <c r="H178" s="15">
        <v>1</v>
      </c>
      <c r="I178" s="19">
        <v>42</v>
      </c>
      <c r="J178" s="19">
        <v>42</v>
      </c>
      <c r="K178" s="19">
        <f t="shared" si="54"/>
        <v>3.528</v>
      </c>
      <c r="L178" s="19">
        <f t="shared" si="62"/>
        <v>81.147943439254576</v>
      </c>
      <c r="M178" s="12"/>
      <c r="N178" s="25">
        <f t="shared" si="55"/>
        <v>1</v>
      </c>
      <c r="O178" s="12"/>
      <c r="P178" s="25">
        <f t="shared" si="56"/>
        <v>42</v>
      </c>
      <c r="Q178" s="25">
        <f t="shared" si="61"/>
        <v>0</v>
      </c>
      <c r="R178" s="10">
        <f t="shared" si="58"/>
        <v>0</v>
      </c>
      <c r="S178" s="25">
        <f t="shared" si="33"/>
        <v>3.528</v>
      </c>
      <c r="T178" s="25">
        <f t="shared" si="34"/>
        <v>81.147943439254576</v>
      </c>
      <c r="U178" s="43"/>
      <c r="V178" s="28">
        <f t="shared" si="59"/>
        <v>0</v>
      </c>
      <c r="W178" s="43"/>
      <c r="X178" s="32">
        <f t="shared" si="60"/>
        <v>0</v>
      </c>
    </row>
    <row r="179" spans="1:24" ht="18" customHeight="1">
      <c r="A179" s="79"/>
      <c r="B179" s="10" t="s">
        <v>156</v>
      </c>
      <c r="C179" s="10" t="s">
        <v>7</v>
      </c>
      <c r="D179" s="10" t="s">
        <v>9</v>
      </c>
      <c r="E179" s="26" t="s">
        <v>236</v>
      </c>
      <c r="F179" s="16" t="s">
        <v>191</v>
      </c>
      <c r="G179" s="16">
        <v>2</v>
      </c>
      <c r="H179" s="15">
        <v>1</v>
      </c>
      <c r="I179" s="19">
        <v>42</v>
      </c>
      <c r="J179" s="19">
        <v>42</v>
      </c>
      <c r="K179" s="19">
        <f t="shared" si="54"/>
        <v>3.528</v>
      </c>
      <c r="L179" s="19">
        <f t="shared" si="62"/>
        <v>81.147943439254576</v>
      </c>
      <c r="M179" s="12"/>
      <c r="N179" s="25">
        <f t="shared" si="55"/>
        <v>1</v>
      </c>
      <c r="O179" s="12"/>
      <c r="P179" s="25">
        <f t="shared" si="56"/>
        <v>42</v>
      </c>
      <c r="Q179" s="25">
        <f t="shared" si="61"/>
        <v>0</v>
      </c>
      <c r="R179" s="10">
        <f t="shared" si="58"/>
        <v>0</v>
      </c>
      <c r="S179" s="25">
        <f t="shared" si="33"/>
        <v>3.528</v>
      </c>
      <c r="T179" s="25">
        <f t="shared" si="34"/>
        <v>81.147943439254576</v>
      </c>
      <c r="U179" s="43"/>
      <c r="V179" s="28">
        <f t="shared" si="59"/>
        <v>0</v>
      </c>
      <c r="W179" s="43"/>
      <c r="X179" s="32">
        <f t="shared" si="60"/>
        <v>0</v>
      </c>
    </row>
    <row r="180" spans="1:24" ht="18" customHeight="1">
      <c r="A180" s="79"/>
      <c r="B180" s="10"/>
      <c r="C180" s="10" t="s">
        <v>7</v>
      </c>
      <c r="D180" s="10" t="s">
        <v>9</v>
      </c>
      <c r="E180" s="26"/>
      <c r="F180" s="16" t="s">
        <v>191</v>
      </c>
      <c r="G180" s="16">
        <v>1</v>
      </c>
      <c r="H180" s="15">
        <v>1</v>
      </c>
      <c r="I180" s="19">
        <v>42</v>
      </c>
      <c r="J180" s="19">
        <v>42</v>
      </c>
      <c r="K180" s="19">
        <f t="shared" si="54"/>
        <v>1.764</v>
      </c>
      <c r="L180" s="19">
        <f t="shared" si="62"/>
        <v>40.573971719627288</v>
      </c>
      <c r="M180" s="12"/>
      <c r="N180" s="25">
        <f t="shared" si="55"/>
        <v>1</v>
      </c>
      <c r="O180" s="12"/>
      <c r="P180" s="25">
        <f t="shared" si="56"/>
        <v>42</v>
      </c>
      <c r="Q180" s="25">
        <f t="shared" si="61"/>
        <v>0</v>
      </c>
      <c r="R180" s="10">
        <f t="shared" si="58"/>
        <v>0</v>
      </c>
      <c r="S180" s="25">
        <f t="shared" si="33"/>
        <v>1.764</v>
      </c>
      <c r="T180" s="25">
        <f t="shared" si="34"/>
        <v>40.573971719627288</v>
      </c>
      <c r="U180" s="43"/>
      <c r="V180" s="28">
        <f t="shared" si="59"/>
        <v>0</v>
      </c>
      <c r="W180" s="43"/>
      <c r="X180" s="32">
        <f t="shared" si="60"/>
        <v>0</v>
      </c>
    </row>
    <row r="181" spans="1:24" ht="18" customHeight="1">
      <c r="A181" s="79"/>
      <c r="B181" s="10"/>
      <c r="C181" s="10" t="s">
        <v>87</v>
      </c>
      <c r="D181" s="10" t="s">
        <v>10</v>
      </c>
      <c r="E181" s="11"/>
      <c r="F181" s="15" t="s">
        <v>176</v>
      </c>
      <c r="G181" s="15">
        <v>1</v>
      </c>
      <c r="H181" s="15">
        <v>1</v>
      </c>
      <c r="I181" s="19">
        <v>10</v>
      </c>
      <c r="J181" s="19">
        <v>8760</v>
      </c>
      <c r="K181" s="19">
        <f t="shared" si="54"/>
        <v>87.6</v>
      </c>
      <c r="L181" s="19">
        <f t="shared" si="62"/>
        <v>2014.8979153284299</v>
      </c>
      <c r="M181" s="12"/>
      <c r="N181" s="25">
        <f t="shared" si="55"/>
        <v>1</v>
      </c>
      <c r="O181" s="12"/>
      <c r="P181" s="25">
        <f t="shared" si="56"/>
        <v>8760</v>
      </c>
      <c r="Q181" s="25">
        <f t="shared" si="61"/>
        <v>0</v>
      </c>
      <c r="R181" s="10">
        <f t="shared" si="58"/>
        <v>0</v>
      </c>
      <c r="S181" s="25">
        <f t="shared" si="33"/>
        <v>87.6</v>
      </c>
      <c r="T181" s="25">
        <f t="shared" si="34"/>
        <v>2014.8979153284299</v>
      </c>
      <c r="U181" s="43"/>
      <c r="V181" s="28">
        <f t="shared" si="59"/>
        <v>0</v>
      </c>
      <c r="W181" s="43"/>
      <c r="X181" s="32">
        <f t="shared" si="60"/>
        <v>0</v>
      </c>
    </row>
    <row r="182" spans="1:24" ht="18" customHeight="1">
      <c r="A182" s="79"/>
      <c r="B182" s="10" t="s">
        <v>47</v>
      </c>
      <c r="C182" s="10" t="s">
        <v>7</v>
      </c>
      <c r="D182" s="10" t="s">
        <v>9</v>
      </c>
      <c r="E182" s="26"/>
      <c r="F182" s="16" t="s">
        <v>191</v>
      </c>
      <c r="G182" s="16">
        <v>1</v>
      </c>
      <c r="H182" s="15">
        <v>1</v>
      </c>
      <c r="I182" s="19">
        <v>42</v>
      </c>
      <c r="J182" s="19">
        <v>42</v>
      </c>
      <c r="K182" s="19">
        <f t="shared" si="54"/>
        <v>1.764</v>
      </c>
      <c r="L182" s="19">
        <f t="shared" si="62"/>
        <v>40.573971719627288</v>
      </c>
      <c r="M182" s="12"/>
      <c r="N182" s="25">
        <f t="shared" si="55"/>
        <v>1</v>
      </c>
      <c r="O182" s="12"/>
      <c r="P182" s="25">
        <f t="shared" si="56"/>
        <v>42</v>
      </c>
      <c r="Q182" s="25">
        <f t="shared" si="61"/>
        <v>0</v>
      </c>
      <c r="R182" s="10">
        <f t="shared" si="58"/>
        <v>0</v>
      </c>
      <c r="S182" s="25">
        <f t="shared" si="33"/>
        <v>1.764</v>
      </c>
      <c r="T182" s="25">
        <f t="shared" si="34"/>
        <v>40.573971719627288</v>
      </c>
      <c r="U182" s="43"/>
      <c r="V182" s="28">
        <f t="shared" si="59"/>
        <v>0</v>
      </c>
      <c r="W182" s="43"/>
      <c r="X182" s="32">
        <f t="shared" si="60"/>
        <v>0</v>
      </c>
    </row>
    <row r="183" spans="1:24" ht="18" customHeight="1">
      <c r="A183" s="79"/>
      <c r="B183" s="10" t="s">
        <v>145</v>
      </c>
      <c r="C183" s="10" t="s">
        <v>7</v>
      </c>
      <c r="D183" s="10" t="s">
        <v>204</v>
      </c>
      <c r="E183" s="11"/>
      <c r="F183" s="16" t="s">
        <v>191</v>
      </c>
      <c r="G183" s="15">
        <v>2</v>
      </c>
      <c r="H183" s="15">
        <v>5</v>
      </c>
      <c r="I183" s="19">
        <v>42</v>
      </c>
      <c r="J183" s="19">
        <v>42</v>
      </c>
      <c r="K183" s="19">
        <f t="shared" si="54"/>
        <v>17.64</v>
      </c>
      <c r="L183" s="19">
        <f t="shared" si="62"/>
        <v>405.73971719627292</v>
      </c>
      <c r="M183" s="12"/>
      <c r="N183" s="25">
        <f t="shared" si="55"/>
        <v>5</v>
      </c>
      <c r="O183" s="12"/>
      <c r="P183" s="25">
        <f t="shared" si="56"/>
        <v>42</v>
      </c>
      <c r="Q183" s="25">
        <f t="shared" si="61"/>
        <v>0</v>
      </c>
      <c r="R183" s="10">
        <f t="shared" si="58"/>
        <v>0</v>
      </c>
      <c r="S183" s="25">
        <f t="shared" si="33"/>
        <v>17.64</v>
      </c>
      <c r="T183" s="25">
        <f t="shared" si="34"/>
        <v>405.73971719627292</v>
      </c>
      <c r="U183" s="43"/>
      <c r="V183" s="28">
        <f t="shared" si="59"/>
        <v>0</v>
      </c>
      <c r="W183" s="43"/>
      <c r="X183" s="32">
        <f t="shared" si="60"/>
        <v>0</v>
      </c>
    </row>
    <row r="184" spans="1:24" ht="18" customHeight="1">
      <c r="A184" s="79"/>
      <c r="B184" s="10"/>
      <c r="C184" s="10" t="s">
        <v>7</v>
      </c>
      <c r="D184" s="10" t="s">
        <v>4</v>
      </c>
      <c r="E184" s="11" t="s">
        <v>74</v>
      </c>
      <c r="F184" s="15" t="s">
        <v>68</v>
      </c>
      <c r="G184" s="15">
        <v>1</v>
      </c>
      <c r="H184" s="15">
        <v>3</v>
      </c>
      <c r="I184" s="19">
        <v>54</v>
      </c>
      <c r="J184" s="19">
        <v>42</v>
      </c>
      <c r="K184" s="19">
        <f t="shared" si="54"/>
        <v>6.8040000000000003</v>
      </c>
      <c r="L184" s="19">
        <f t="shared" si="62"/>
        <v>156.49960520427669</v>
      </c>
      <c r="M184" s="12"/>
      <c r="N184" s="25">
        <f t="shared" si="55"/>
        <v>3</v>
      </c>
      <c r="O184" s="12"/>
      <c r="P184" s="25">
        <f t="shared" si="56"/>
        <v>42</v>
      </c>
      <c r="Q184" s="25"/>
      <c r="R184" s="10"/>
      <c r="S184" s="25">
        <f t="shared" si="33"/>
        <v>6.8040000000000003</v>
      </c>
      <c r="T184" s="25">
        <f t="shared" si="34"/>
        <v>156.49960520427669</v>
      </c>
      <c r="U184" s="43"/>
      <c r="V184" s="28">
        <f t="shared" si="59"/>
        <v>0</v>
      </c>
      <c r="W184" s="43"/>
      <c r="X184" s="32">
        <f t="shared" si="60"/>
        <v>0</v>
      </c>
    </row>
    <row r="185" spans="1:24" ht="18" customHeight="1">
      <c r="A185" s="79"/>
      <c r="B185" s="10" t="s">
        <v>157</v>
      </c>
      <c r="C185" s="10" t="s">
        <v>7</v>
      </c>
      <c r="D185" s="10" t="s">
        <v>9</v>
      </c>
      <c r="E185" s="26" t="s">
        <v>236</v>
      </c>
      <c r="F185" s="16" t="s">
        <v>191</v>
      </c>
      <c r="G185" s="16">
        <v>2</v>
      </c>
      <c r="H185" s="15">
        <v>1</v>
      </c>
      <c r="I185" s="19">
        <v>42</v>
      </c>
      <c r="J185" s="21">
        <v>42</v>
      </c>
      <c r="K185" s="21">
        <f t="shared" si="54"/>
        <v>3.528</v>
      </c>
      <c r="L185" s="21">
        <f t="shared" si="62"/>
        <v>81.147943439254576</v>
      </c>
      <c r="M185" s="12"/>
      <c r="N185" s="25">
        <f t="shared" si="55"/>
        <v>1</v>
      </c>
      <c r="O185" s="12"/>
      <c r="P185" s="25">
        <f t="shared" si="56"/>
        <v>42</v>
      </c>
      <c r="Q185" s="25">
        <f t="shared" ref="Q185" si="63">N185*O185*P185</f>
        <v>0</v>
      </c>
      <c r="R185" s="10">
        <f t="shared" si="58"/>
        <v>0</v>
      </c>
      <c r="S185" s="25">
        <f t="shared" si="33"/>
        <v>3.528</v>
      </c>
      <c r="T185" s="25">
        <f t="shared" si="34"/>
        <v>81.147943439254576</v>
      </c>
      <c r="U185" s="43"/>
      <c r="V185" s="35">
        <f t="shared" si="59"/>
        <v>0</v>
      </c>
      <c r="W185" s="43"/>
      <c r="X185" s="33">
        <f t="shared" si="60"/>
        <v>0</v>
      </c>
    </row>
    <row r="186" spans="1:24" ht="18" customHeight="1">
      <c r="A186" s="79"/>
      <c r="B186" s="10"/>
      <c r="C186" s="10" t="s">
        <v>7</v>
      </c>
      <c r="D186" s="10" t="s">
        <v>9</v>
      </c>
      <c r="E186" s="26"/>
      <c r="F186" s="16" t="s">
        <v>191</v>
      </c>
      <c r="G186" s="16">
        <v>1</v>
      </c>
      <c r="H186" s="15">
        <v>1</v>
      </c>
      <c r="I186" s="19">
        <v>42</v>
      </c>
      <c r="J186" s="21">
        <v>42</v>
      </c>
      <c r="K186" s="21">
        <f t="shared" si="54"/>
        <v>1.764</v>
      </c>
      <c r="L186" s="21">
        <f t="shared" si="62"/>
        <v>40.573971719627288</v>
      </c>
      <c r="M186" s="12"/>
      <c r="N186" s="25">
        <f t="shared" si="55"/>
        <v>1</v>
      </c>
      <c r="O186" s="12"/>
      <c r="P186" s="25">
        <f t="shared" si="56"/>
        <v>42</v>
      </c>
      <c r="Q186" s="25">
        <f t="shared" ref="Q186:Q190" si="64">N186*O186*P186</f>
        <v>0</v>
      </c>
      <c r="R186" s="10">
        <f t="shared" si="58"/>
        <v>0</v>
      </c>
      <c r="S186" s="25">
        <f t="shared" si="33"/>
        <v>1.764</v>
      </c>
      <c r="T186" s="25">
        <f t="shared" si="34"/>
        <v>40.573971719627288</v>
      </c>
      <c r="U186" s="43"/>
      <c r="V186" s="35">
        <f t="shared" si="59"/>
        <v>0</v>
      </c>
      <c r="W186" s="43"/>
      <c r="X186" s="33">
        <f t="shared" si="60"/>
        <v>0</v>
      </c>
    </row>
    <row r="187" spans="1:24" ht="18" customHeight="1">
      <c r="A187" s="79"/>
      <c r="B187" s="10"/>
      <c r="C187" s="10" t="s">
        <v>87</v>
      </c>
      <c r="D187" s="10" t="s">
        <v>10</v>
      </c>
      <c r="E187" s="11"/>
      <c r="F187" s="15" t="s">
        <v>176</v>
      </c>
      <c r="G187" s="15">
        <v>1</v>
      </c>
      <c r="H187" s="15">
        <v>1</v>
      </c>
      <c r="I187" s="19">
        <v>10</v>
      </c>
      <c r="J187" s="21">
        <v>8760</v>
      </c>
      <c r="K187" s="21">
        <f t="shared" si="54"/>
        <v>87.6</v>
      </c>
      <c r="L187" s="21">
        <f t="shared" si="62"/>
        <v>2014.8979153284299</v>
      </c>
      <c r="M187" s="12"/>
      <c r="N187" s="25">
        <f t="shared" si="55"/>
        <v>1</v>
      </c>
      <c r="O187" s="12"/>
      <c r="P187" s="25">
        <f t="shared" si="56"/>
        <v>8760</v>
      </c>
      <c r="Q187" s="25">
        <f t="shared" si="64"/>
        <v>0</v>
      </c>
      <c r="R187" s="10">
        <f t="shared" si="58"/>
        <v>0</v>
      </c>
      <c r="S187" s="25">
        <f t="shared" si="33"/>
        <v>87.6</v>
      </c>
      <c r="T187" s="25">
        <f t="shared" si="34"/>
        <v>2014.8979153284299</v>
      </c>
      <c r="U187" s="43"/>
      <c r="V187" s="35">
        <f t="shared" si="59"/>
        <v>0</v>
      </c>
      <c r="W187" s="43"/>
      <c r="X187" s="33">
        <f t="shared" si="60"/>
        <v>0</v>
      </c>
    </row>
    <row r="188" spans="1:24" ht="18" customHeight="1">
      <c r="A188" s="79"/>
      <c r="B188" s="10" t="s">
        <v>139</v>
      </c>
      <c r="C188" s="10" t="s">
        <v>87</v>
      </c>
      <c r="D188" s="10" t="s">
        <v>10</v>
      </c>
      <c r="E188" s="11" t="s">
        <v>91</v>
      </c>
      <c r="F188" s="15" t="s">
        <v>176</v>
      </c>
      <c r="G188" s="15">
        <v>1</v>
      </c>
      <c r="H188" s="15">
        <v>2</v>
      </c>
      <c r="I188" s="19">
        <v>10</v>
      </c>
      <c r="J188" s="21">
        <v>8760</v>
      </c>
      <c r="K188" s="21">
        <f t="shared" si="54"/>
        <v>175.2</v>
      </c>
      <c r="L188" s="21">
        <f t="shared" si="62"/>
        <v>4029.7958306568598</v>
      </c>
      <c r="M188" s="12"/>
      <c r="N188" s="25">
        <f t="shared" si="55"/>
        <v>2</v>
      </c>
      <c r="O188" s="12"/>
      <c r="P188" s="25">
        <f t="shared" si="56"/>
        <v>8760</v>
      </c>
      <c r="Q188" s="25">
        <f t="shared" si="64"/>
        <v>0</v>
      </c>
      <c r="R188" s="10">
        <f t="shared" si="58"/>
        <v>0</v>
      </c>
      <c r="S188" s="25">
        <f t="shared" si="33"/>
        <v>175.2</v>
      </c>
      <c r="T188" s="25">
        <f t="shared" si="34"/>
        <v>4029.7958306568598</v>
      </c>
      <c r="U188" s="43"/>
      <c r="V188" s="35">
        <f t="shared" si="59"/>
        <v>0</v>
      </c>
      <c r="W188" s="43"/>
      <c r="X188" s="33">
        <f t="shared" si="60"/>
        <v>0</v>
      </c>
    </row>
    <row r="189" spans="1:24" ht="18" customHeight="1">
      <c r="A189" s="79"/>
      <c r="B189" s="10" t="s">
        <v>77</v>
      </c>
      <c r="C189" s="10" t="s">
        <v>87</v>
      </c>
      <c r="D189" s="10" t="s">
        <v>204</v>
      </c>
      <c r="E189" s="11" t="s">
        <v>241</v>
      </c>
      <c r="F189" s="15" t="s">
        <v>185</v>
      </c>
      <c r="G189" s="15">
        <v>1</v>
      </c>
      <c r="H189" s="15">
        <v>2</v>
      </c>
      <c r="I189" s="19">
        <v>22</v>
      </c>
      <c r="J189" s="19">
        <v>720</v>
      </c>
      <c r="K189" s="19">
        <f t="shared" si="54"/>
        <v>31.68</v>
      </c>
      <c r="L189" s="19">
        <f t="shared" si="62"/>
        <v>728.6754104749391</v>
      </c>
      <c r="M189" s="12"/>
      <c r="N189" s="25">
        <f t="shared" si="55"/>
        <v>2</v>
      </c>
      <c r="O189" s="12"/>
      <c r="P189" s="25">
        <f t="shared" si="56"/>
        <v>720</v>
      </c>
      <c r="Q189" s="25">
        <f t="shared" si="64"/>
        <v>0</v>
      </c>
      <c r="R189" s="10">
        <f t="shared" si="58"/>
        <v>0</v>
      </c>
      <c r="S189" s="25">
        <f t="shared" si="33"/>
        <v>31.68</v>
      </c>
      <c r="T189" s="25">
        <f t="shared" si="34"/>
        <v>728.6754104749391</v>
      </c>
      <c r="U189" s="43"/>
      <c r="V189" s="28">
        <f t="shared" si="59"/>
        <v>0</v>
      </c>
      <c r="W189" s="43"/>
      <c r="X189" s="32">
        <f t="shared" si="60"/>
        <v>0</v>
      </c>
    </row>
    <row r="190" spans="1:24" ht="18" customHeight="1">
      <c r="A190" s="100"/>
      <c r="B190" s="10" t="s">
        <v>81</v>
      </c>
      <c r="C190" s="10" t="s">
        <v>7</v>
      </c>
      <c r="D190" s="10" t="s">
        <v>9</v>
      </c>
      <c r="E190" s="11"/>
      <c r="F190" s="15" t="s">
        <v>173</v>
      </c>
      <c r="G190" s="15">
        <v>1</v>
      </c>
      <c r="H190" s="15">
        <v>13</v>
      </c>
      <c r="I190" s="19">
        <v>22</v>
      </c>
      <c r="J190" s="19">
        <v>720</v>
      </c>
      <c r="K190" s="19">
        <f t="shared" si="54"/>
        <v>205.92</v>
      </c>
      <c r="L190" s="19">
        <f t="shared" si="62"/>
        <v>4736.390168087104</v>
      </c>
      <c r="M190" s="12"/>
      <c r="N190" s="25">
        <f t="shared" si="55"/>
        <v>13</v>
      </c>
      <c r="O190" s="12"/>
      <c r="P190" s="25">
        <f t="shared" si="56"/>
        <v>720</v>
      </c>
      <c r="Q190" s="25">
        <f t="shared" si="64"/>
        <v>0</v>
      </c>
      <c r="R190" s="10">
        <f t="shared" si="58"/>
        <v>0</v>
      </c>
      <c r="S190" s="25">
        <f t="shared" si="33"/>
        <v>205.92</v>
      </c>
      <c r="T190" s="25">
        <f t="shared" si="34"/>
        <v>4736.390168087104</v>
      </c>
      <c r="U190" s="43"/>
      <c r="V190" s="28">
        <f t="shared" si="59"/>
        <v>0</v>
      </c>
      <c r="W190" s="43"/>
      <c r="X190" s="32">
        <f t="shared" si="60"/>
        <v>0</v>
      </c>
    </row>
    <row r="191" spans="1:24" ht="18" customHeight="1">
      <c r="A191" s="80" t="s">
        <v>147</v>
      </c>
      <c r="B191" s="81"/>
      <c r="C191" s="81"/>
      <c r="D191" s="83"/>
      <c r="E191" s="82"/>
      <c r="F191" s="83"/>
      <c r="G191" s="83"/>
      <c r="H191" s="83"/>
      <c r="I191" s="84"/>
      <c r="J191" s="84"/>
      <c r="K191" s="84"/>
      <c r="L191" s="84"/>
      <c r="M191" s="81"/>
      <c r="N191" s="86"/>
      <c r="O191" s="81"/>
      <c r="P191" s="86"/>
      <c r="Q191" s="86"/>
      <c r="R191" s="81"/>
      <c r="S191" s="86"/>
      <c r="T191" s="86"/>
      <c r="U191" s="98"/>
      <c r="V191" s="98"/>
      <c r="W191" s="98"/>
      <c r="X191" s="89"/>
    </row>
    <row r="192" spans="1:24" ht="18" customHeight="1">
      <c r="A192" s="77"/>
      <c r="B192" s="10" t="s">
        <v>158</v>
      </c>
      <c r="C192" s="10" t="s">
        <v>7</v>
      </c>
      <c r="D192" s="10" t="s">
        <v>9</v>
      </c>
      <c r="E192" s="27"/>
      <c r="F192" s="16" t="s">
        <v>191</v>
      </c>
      <c r="G192" s="16">
        <v>2</v>
      </c>
      <c r="H192" s="15">
        <v>1</v>
      </c>
      <c r="I192" s="19">
        <v>42</v>
      </c>
      <c r="J192" s="19">
        <v>42</v>
      </c>
      <c r="K192" s="19">
        <f t="shared" ref="K192:K197" si="65">(G192*H192*I192*J192)/1000</f>
        <v>3.528</v>
      </c>
      <c r="L192" s="19">
        <f t="shared" ref="L192:L197" si="66">K192*$C$3</f>
        <v>81.147943439254576</v>
      </c>
      <c r="M192" s="12"/>
      <c r="N192" s="25">
        <f t="shared" ref="N192:N197" si="67">H192</f>
        <v>1</v>
      </c>
      <c r="O192" s="12"/>
      <c r="P192" s="25">
        <f t="shared" ref="P192:P197" si="68">J192</f>
        <v>42</v>
      </c>
      <c r="Q192" s="25">
        <f t="shared" ref="Q192" si="69">N192*O192*P192</f>
        <v>0</v>
      </c>
      <c r="R192" s="10">
        <f t="shared" si="58"/>
        <v>0</v>
      </c>
      <c r="S192" s="25">
        <f t="shared" si="33"/>
        <v>3.528</v>
      </c>
      <c r="T192" s="25">
        <f t="shared" si="34"/>
        <v>81.147943439254576</v>
      </c>
      <c r="U192" s="43"/>
      <c r="V192" s="28">
        <f t="shared" ref="V192:V197" si="70">N192*U192</f>
        <v>0</v>
      </c>
      <c r="W192" s="43"/>
      <c r="X192" s="32">
        <f t="shared" si="60"/>
        <v>0</v>
      </c>
    </row>
    <row r="193" spans="1:24" ht="18" customHeight="1">
      <c r="A193" s="77"/>
      <c r="B193" s="10"/>
      <c r="C193" s="10" t="s">
        <v>87</v>
      </c>
      <c r="D193" s="10" t="s">
        <v>204</v>
      </c>
      <c r="E193" s="11"/>
      <c r="F193" s="15" t="s">
        <v>185</v>
      </c>
      <c r="G193" s="15">
        <v>1</v>
      </c>
      <c r="H193" s="15">
        <v>1</v>
      </c>
      <c r="I193" s="19">
        <v>22</v>
      </c>
      <c r="J193" s="19">
        <v>42</v>
      </c>
      <c r="K193" s="19">
        <f t="shared" si="65"/>
        <v>0.92400000000000004</v>
      </c>
      <c r="L193" s="19">
        <f t="shared" si="66"/>
        <v>21.253032805519059</v>
      </c>
      <c r="M193" s="12"/>
      <c r="N193" s="25">
        <f t="shared" si="67"/>
        <v>1</v>
      </c>
      <c r="O193" s="12"/>
      <c r="P193" s="25">
        <f t="shared" si="68"/>
        <v>42</v>
      </c>
      <c r="Q193" s="25">
        <f t="shared" ref="Q193:Q197" si="71">N193*O193*P193</f>
        <v>0</v>
      </c>
      <c r="R193" s="10">
        <f t="shared" si="58"/>
        <v>0</v>
      </c>
      <c r="S193" s="25">
        <f t="shared" si="33"/>
        <v>0.92400000000000004</v>
      </c>
      <c r="T193" s="25">
        <f t="shared" si="34"/>
        <v>21.253032805519059</v>
      </c>
      <c r="U193" s="43"/>
      <c r="V193" s="28">
        <f t="shared" si="70"/>
        <v>0</v>
      </c>
      <c r="W193" s="43"/>
      <c r="X193" s="32">
        <f t="shared" si="60"/>
        <v>0</v>
      </c>
    </row>
    <row r="194" spans="1:24" ht="18" customHeight="1">
      <c r="A194" s="77"/>
      <c r="B194" s="10" t="s">
        <v>159</v>
      </c>
      <c r="C194" s="10" t="s">
        <v>7</v>
      </c>
      <c r="D194" s="10" t="s">
        <v>9</v>
      </c>
      <c r="E194" s="27"/>
      <c r="F194" s="16" t="s">
        <v>191</v>
      </c>
      <c r="G194" s="16">
        <v>2</v>
      </c>
      <c r="H194" s="15">
        <v>1</v>
      </c>
      <c r="I194" s="19">
        <v>42</v>
      </c>
      <c r="J194" s="19">
        <v>42</v>
      </c>
      <c r="K194" s="19">
        <f t="shared" si="65"/>
        <v>3.528</v>
      </c>
      <c r="L194" s="19">
        <f t="shared" si="66"/>
        <v>81.147943439254576</v>
      </c>
      <c r="M194" s="12"/>
      <c r="N194" s="25">
        <f t="shared" si="67"/>
        <v>1</v>
      </c>
      <c r="O194" s="12"/>
      <c r="P194" s="25">
        <f t="shared" si="68"/>
        <v>42</v>
      </c>
      <c r="Q194" s="25">
        <f t="shared" si="71"/>
        <v>0</v>
      </c>
      <c r="R194" s="10">
        <f t="shared" si="58"/>
        <v>0</v>
      </c>
      <c r="S194" s="25">
        <f t="shared" si="33"/>
        <v>3.528</v>
      </c>
      <c r="T194" s="25">
        <f t="shared" si="34"/>
        <v>81.147943439254576</v>
      </c>
      <c r="U194" s="43"/>
      <c r="V194" s="28">
        <f t="shared" si="70"/>
        <v>0</v>
      </c>
      <c r="W194" s="43"/>
      <c r="X194" s="32">
        <f t="shared" si="60"/>
        <v>0</v>
      </c>
    </row>
    <row r="195" spans="1:24" ht="18" customHeight="1">
      <c r="A195" s="77"/>
      <c r="B195" s="10"/>
      <c r="C195" s="10" t="s">
        <v>87</v>
      </c>
      <c r="D195" s="10" t="s">
        <v>204</v>
      </c>
      <c r="E195" s="11"/>
      <c r="F195" s="15" t="s">
        <v>185</v>
      </c>
      <c r="G195" s="15">
        <v>1</v>
      </c>
      <c r="H195" s="15">
        <v>1</v>
      </c>
      <c r="I195" s="19">
        <v>22</v>
      </c>
      <c r="J195" s="19">
        <v>42</v>
      </c>
      <c r="K195" s="19">
        <f t="shared" si="65"/>
        <v>0.92400000000000004</v>
      </c>
      <c r="L195" s="19">
        <f t="shared" si="66"/>
        <v>21.253032805519059</v>
      </c>
      <c r="M195" s="12"/>
      <c r="N195" s="25">
        <f t="shared" si="67"/>
        <v>1</v>
      </c>
      <c r="O195" s="12"/>
      <c r="P195" s="25">
        <f t="shared" si="68"/>
        <v>42</v>
      </c>
      <c r="Q195" s="25">
        <f t="shared" si="71"/>
        <v>0</v>
      </c>
      <c r="R195" s="10">
        <f t="shared" si="58"/>
        <v>0</v>
      </c>
      <c r="S195" s="25">
        <f t="shared" ref="S195:S223" si="72">K195-Q195</f>
        <v>0.92400000000000004</v>
      </c>
      <c r="T195" s="25">
        <f t="shared" ref="T195:T223" si="73">L195-R195</f>
        <v>21.253032805519059</v>
      </c>
      <c r="U195" s="43"/>
      <c r="V195" s="28">
        <f t="shared" si="70"/>
        <v>0</v>
      </c>
      <c r="W195" s="43"/>
      <c r="X195" s="32">
        <f t="shared" si="60"/>
        <v>0</v>
      </c>
    </row>
    <row r="196" spans="1:24" ht="18" customHeight="1">
      <c r="A196" s="77"/>
      <c r="B196" s="10" t="s">
        <v>139</v>
      </c>
      <c r="C196" s="10" t="s">
        <v>213</v>
      </c>
      <c r="D196" s="15"/>
      <c r="E196" s="11"/>
      <c r="F196" s="15" t="s">
        <v>189</v>
      </c>
      <c r="G196" s="15">
        <v>1</v>
      </c>
      <c r="H196" s="15">
        <v>15</v>
      </c>
      <c r="I196" s="19">
        <v>330</v>
      </c>
      <c r="J196" s="19">
        <v>1050</v>
      </c>
      <c r="K196" s="19">
        <f t="shared" si="65"/>
        <v>5197.5</v>
      </c>
      <c r="L196" s="19">
        <f t="shared" si="66"/>
        <v>119548.3095310447</v>
      </c>
      <c r="M196" s="12"/>
      <c r="N196" s="25">
        <f t="shared" si="67"/>
        <v>15</v>
      </c>
      <c r="O196" s="12"/>
      <c r="P196" s="25">
        <f t="shared" si="68"/>
        <v>1050</v>
      </c>
      <c r="Q196" s="25">
        <f t="shared" si="71"/>
        <v>0</v>
      </c>
      <c r="R196" s="10">
        <f t="shared" si="58"/>
        <v>0</v>
      </c>
      <c r="S196" s="25">
        <f t="shared" si="72"/>
        <v>5197.5</v>
      </c>
      <c r="T196" s="25">
        <f t="shared" si="73"/>
        <v>119548.3095310447</v>
      </c>
      <c r="U196" s="43"/>
      <c r="V196" s="28">
        <f t="shared" si="70"/>
        <v>0</v>
      </c>
      <c r="W196" s="43"/>
      <c r="X196" s="32">
        <f t="shared" si="60"/>
        <v>0</v>
      </c>
    </row>
    <row r="197" spans="1:24" ht="18" customHeight="1">
      <c r="A197" s="78"/>
      <c r="B197" s="10"/>
      <c r="C197" s="10" t="s">
        <v>213</v>
      </c>
      <c r="D197" s="15"/>
      <c r="E197" s="11"/>
      <c r="F197" s="15" t="s">
        <v>190</v>
      </c>
      <c r="G197" s="15">
        <v>1</v>
      </c>
      <c r="H197" s="15">
        <v>20</v>
      </c>
      <c r="I197" s="19">
        <v>300</v>
      </c>
      <c r="J197" s="19">
        <v>1050</v>
      </c>
      <c r="K197" s="19">
        <f t="shared" si="65"/>
        <v>6300</v>
      </c>
      <c r="L197" s="19">
        <f t="shared" si="66"/>
        <v>144907.04185581175</v>
      </c>
      <c r="M197" s="12"/>
      <c r="N197" s="25">
        <f t="shared" si="67"/>
        <v>20</v>
      </c>
      <c r="O197" s="12"/>
      <c r="P197" s="25">
        <f t="shared" si="68"/>
        <v>1050</v>
      </c>
      <c r="Q197" s="25">
        <f t="shared" si="71"/>
        <v>0</v>
      </c>
      <c r="R197" s="10">
        <f t="shared" si="58"/>
        <v>0</v>
      </c>
      <c r="S197" s="25">
        <f t="shared" si="72"/>
        <v>6300</v>
      </c>
      <c r="T197" s="25">
        <f t="shared" si="73"/>
        <v>144907.04185581175</v>
      </c>
      <c r="U197" s="43"/>
      <c r="V197" s="28">
        <f t="shared" si="70"/>
        <v>0</v>
      </c>
      <c r="W197" s="43"/>
      <c r="X197" s="32">
        <f t="shared" si="60"/>
        <v>0</v>
      </c>
    </row>
    <row r="198" spans="1:24" ht="18" customHeight="1">
      <c r="A198" s="55" t="s">
        <v>82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105"/>
      <c r="T198" s="105"/>
      <c r="U198" s="56"/>
      <c r="V198" s="56"/>
      <c r="W198" s="56"/>
      <c r="X198" s="57"/>
    </row>
    <row r="199" spans="1:24" ht="18" customHeight="1">
      <c r="A199" s="92" t="s">
        <v>154</v>
      </c>
      <c r="B199" s="93"/>
      <c r="C199" s="10" t="s">
        <v>7</v>
      </c>
      <c r="D199" s="10" t="s">
        <v>9</v>
      </c>
      <c r="E199" s="11"/>
      <c r="F199" s="15" t="s">
        <v>169</v>
      </c>
      <c r="G199" s="15">
        <v>2</v>
      </c>
      <c r="H199" s="15">
        <v>2</v>
      </c>
      <c r="I199" s="19">
        <v>42</v>
      </c>
      <c r="J199" s="19">
        <v>10</v>
      </c>
      <c r="K199" s="19">
        <f t="shared" ref="K199:K205" si="74">(G199*H199*I199*J199)/1000</f>
        <v>1.68</v>
      </c>
      <c r="L199" s="19">
        <f t="shared" ref="L199:L205" si="75">K199*$C$3</f>
        <v>38.641877828216465</v>
      </c>
      <c r="M199" s="12"/>
      <c r="N199" s="25">
        <f t="shared" ref="N199:N205" si="76">H199</f>
        <v>2</v>
      </c>
      <c r="O199" s="12"/>
      <c r="P199" s="25">
        <f t="shared" ref="P199:P205" si="77">J199</f>
        <v>10</v>
      </c>
      <c r="Q199" s="25">
        <f t="shared" ref="Q199" si="78">N199*O199*P199</f>
        <v>0</v>
      </c>
      <c r="R199" s="10">
        <f t="shared" si="58"/>
        <v>0</v>
      </c>
      <c r="S199" s="25">
        <f t="shared" si="72"/>
        <v>1.68</v>
      </c>
      <c r="T199" s="25">
        <f t="shared" si="73"/>
        <v>38.641877828216465</v>
      </c>
      <c r="U199" s="43"/>
      <c r="V199" s="28">
        <f t="shared" ref="V199:V205" si="79">N199*U199</f>
        <v>0</v>
      </c>
      <c r="W199" s="43"/>
      <c r="X199" s="32">
        <f t="shared" ref="X199:X205" si="80">V199+W199</f>
        <v>0</v>
      </c>
    </row>
    <row r="200" spans="1:24" ht="18" customHeight="1">
      <c r="A200" s="92" t="s">
        <v>98</v>
      </c>
      <c r="B200" s="93"/>
      <c r="C200" s="10" t="s">
        <v>7</v>
      </c>
      <c r="D200" s="10" t="s">
        <v>9</v>
      </c>
      <c r="E200" s="11"/>
      <c r="F200" s="15" t="s">
        <v>169</v>
      </c>
      <c r="G200" s="15">
        <v>1</v>
      </c>
      <c r="H200" s="15">
        <v>2</v>
      </c>
      <c r="I200" s="19">
        <v>42</v>
      </c>
      <c r="J200" s="19">
        <v>10</v>
      </c>
      <c r="K200" s="19">
        <f t="shared" si="74"/>
        <v>0.84</v>
      </c>
      <c r="L200" s="19">
        <f t="shared" si="75"/>
        <v>19.320938914108233</v>
      </c>
      <c r="M200" s="12"/>
      <c r="N200" s="25">
        <f t="shared" si="76"/>
        <v>2</v>
      </c>
      <c r="O200" s="12"/>
      <c r="P200" s="25">
        <f t="shared" si="77"/>
        <v>10</v>
      </c>
      <c r="Q200" s="25">
        <f t="shared" ref="Q200:Q205" si="81">N200*O200*P200</f>
        <v>0</v>
      </c>
      <c r="R200" s="10">
        <f t="shared" si="58"/>
        <v>0</v>
      </c>
      <c r="S200" s="25">
        <f t="shared" si="72"/>
        <v>0.84</v>
      </c>
      <c r="T200" s="25">
        <f t="shared" si="73"/>
        <v>19.320938914108233</v>
      </c>
      <c r="U200" s="43"/>
      <c r="V200" s="28">
        <f t="shared" si="79"/>
        <v>0</v>
      </c>
      <c r="W200" s="43"/>
      <c r="X200" s="32">
        <f t="shared" si="80"/>
        <v>0</v>
      </c>
    </row>
    <row r="201" spans="1:24" ht="18" customHeight="1">
      <c r="A201" s="92" t="s">
        <v>96</v>
      </c>
      <c r="B201" s="93"/>
      <c r="C201" s="10" t="s">
        <v>7</v>
      </c>
      <c r="D201" s="10" t="s">
        <v>9</v>
      </c>
      <c r="E201" s="11"/>
      <c r="F201" s="15" t="s">
        <v>169</v>
      </c>
      <c r="G201" s="15">
        <v>2</v>
      </c>
      <c r="H201" s="15">
        <v>1</v>
      </c>
      <c r="I201" s="19">
        <v>42</v>
      </c>
      <c r="J201" s="19">
        <v>5</v>
      </c>
      <c r="K201" s="19">
        <f t="shared" si="74"/>
        <v>0.42</v>
      </c>
      <c r="L201" s="19">
        <f t="shared" si="75"/>
        <v>9.6604694570541163</v>
      </c>
      <c r="M201" s="12"/>
      <c r="N201" s="25">
        <f t="shared" si="76"/>
        <v>1</v>
      </c>
      <c r="O201" s="12"/>
      <c r="P201" s="25">
        <f t="shared" si="77"/>
        <v>5</v>
      </c>
      <c r="Q201" s="25">
        <f t="shared" si="81"/>
        <v>0</v>
      </c>
      <c r="R201" s="10">
        <f t="shared" si="58"/>
        <v>0</v>
      </c>
      <c r="S201" s="25">
        <f t="shared" si="72"/>
        <v>0.42</v>
      </c>
      <c r="T201" s="25">
        <f t="shared" si="73"/>
        <v>9.6604694570541163</v>
      </c>
      <c r="U201" s="43"/>
      <c r="V201" s="28">
        <f t="shared" si="79"/>
        <v>0</v>
      </c>
      <c r="W201" s="43"/>
      <c r="X201" s="32">
        <f t="shared" si="80"/>
        <v>0</v>
      </c>
    </row>
    <row r="202" spans="1:24" ht="18" customHeight="1">
      <c r="A202" s="92" t="s">
        <v>101</v>
      </c>
      <c r="B202" s="93"/>
      <c r="C202" s="10" t="s">
        <v>7</v>
      </c>
      <c r="D202" s="10" t="s">
        <v>9</v>
      </c>
      <c r="E202" s="11"/>
      <c r="F202" s="15" t="s">
        <v>169</v>
      </c>
      <c r="G202" s="15">
        <v>2</v>
      </c>
      <c r="H202" s="15">
        <v>1</v>
      </c>
      <c r="I202" s="19">
        <v>42</v>
      </c>
      <c r="J202" s="19">
        <v>5</v>
      </c>
      <c r="K202" s="19">
        <f t="shared" si="74"/>
        <v>0.42</v>
      </c>
      <c r="L202" s="19">
        <f t="shared" si="75"/>
        <v>9.6604694570541163</v>
      </c>
      <c r="M202" s="12"/>
      <c r="N202" s="25">
        <f t="shared" si="76"/>
        <v>1</v>
      </c>
      <c r="O202" s="12"/>
      <c r="P202" s="25">
        <f t="shared" si="77"/>
        <v>5</v>
      </c>
      <c r="Q202" s="25">
        <f t="shared" si="81"/>
        <v>0</v>
      </c>
      <c r="R202" s="10">
        <f t="shared" si="58"/>
        <v>0</v>
      </c>
      <c r="S202" s="25">
        <f t="shared" si="72"/>
        <v>0.42</v>
      </c>
      <c r="T202" s="25">
        <f t="shared" si="73"/>
        <v>9.6604694570541163</v>
      </c>
      <c r="U202" s="43"/>
      <c r="V202" s="28">
        <f t="shared" si="79"/>
        <v>0</v>
      </c>
      <c r="W202" s="43"/>
      <c r="X202" s="32">
        <f t="shared" si="80"/>
        <v>0</v>
      </c>
    </row>
    <row r="203" spans="1:24" ht="18" customHeight="1">
      <c r="A203" s="92" t="s">
        <v>99</v>
      </c>
      <c r="B203" s="93"/>
      <c r="C203" s="10" t="s">
        <v>7</v>
      </c>
      <c r="D203" s="10" t="s">
        <v>9</v>
      </c>
      <c r="E203" s="11"/>
      <c r="F203" s="15" t="s">
        <v>169</v>
      </c>
      <c r="G203" s="15">
        <v>1</v>
      </c>
      <c r="H203" s="15">
        <v>2</v>
      </c>
      <c r="I203" s="19">
        <v>42</v>
      </c>
      <c r="J203" s="21">
        <v>10</v>
      </c>
      <c r="K203" s="21">
        <f t="shared" si="74"/>
        <v>0.84</v>
      </c>
      <c r="L203" s="21">
        <f t="shared" si="75"/>
        <v>19.320938914108233</v>
      </c>
      <c r="M203" s="12"/>
      <c r="N203" s="25">
        <f t="shared" si="76"/>
        <v>2</v>
      </c>
      <c r="O203" s="12"/>
      <c r="P203" s="25">
        <f t="shared" si="77"/>
        <v>10</v>
      </c>
      <c r="Q203" s="25">
        <f t="shared" si="81"/>
        <v>0</v>
      </c>
      <c r="R203" s="10">
        <f t="shared" si="58"/>
        <v>0</v>
      </c>
      <c r="S203" s="25">
        <f t="shared" si="72"/>
        <v>0.84</v>
      </c>
      <c r="T203" s="25">
        <f t="shared" si="73"/>
        <v>19.320938914108233</v>
      </c>
      <c r="U203" s="43"/>
      <c r="V203" s="35">
        <f t="shared" si="79"/>
        <v>0</v>
      </c>
      <c r="W203" s="43"/>
      <c r="X203" s="33">
        <f t="shared" si="80"/>
        <v>0</v>
      </c>
    </row>
    <row r="204" spans="1:24" ht="18" customHeight="1">
      <c r="A204" s="92" t="s">
        <v>155</v>
      </c>
      <c r="B204" s="93"/>
      <c r="C204" s="10" t="s">
        <v>7</v>
      </c>
      <c r="D204" s="10" t="s">
        <v>9</v>
      </c>
      <c r="E204" s="11"/>
      <c r="F204" s="15" t="s">
        <v>169</v>
      </c>
      <c r="G204" s="15">
        <v>2</v>
      </c>
      <c r="H204" s="15">
        <v>2</v>
      </c>
      <c r="I204" s="19">
        <v>42</v>
      </c>
      <c r="J204" s="21">
        <v>10</v>
      </c>
      <c r="K204" s="21">
        <f t="shared" si="74"/>
        <v>1.68</v>
      </c>
      <c r="L204" s="21">
        <f t="shared" si="75"/>
        <v>38.641877828216465</v>
      </c>
      <c r="M204" s="12"/>
      <c r="N204" s="25">
        <f t="shared" si="76"/>
        <v>2</v>
      </c>
      <c r="O204" s="12"/>
      <c r="P204" s="25">
        <f t="shared" si="77"/>
        <v>10</v>
      </c>
      <c r="Q204" s="25">
        <f t="shared" si="81"/>
        <v>0</v>
      </c>
      <c r="R204" s="10">
        <f t="shared" si="58"/>
        <v>0</v>
      </c>
      <c r="S204" s="25">
        <f t="shared" si="72"/>
        <v>1.68</v>
      </c>
      <c r="T204" s="25">
        <f t="shared" si="73"/>
        <v>38.641877828216465</v>
      </c>
      <c r="U204" s="43"/>
      <c r="V204" s="35">
        <f t="shared" si="79"/>
        <v>0</v>
      </c>
      <c r="W204" s="43"/>
      <c r="X204" s="33">
        <f t="shared" si="80"/>
        <v>0</v>
      </c>
    </row>
    <row r="205" spans="1:24" ht="18" customHeight="1">
      <c r="A205" s="92" t="s">
        <v>160</v>
      </c>
      <c r="B205" s="93"/>
      <c r="C205" s="10" t="s">
        <v>7</v>
      </c>
      <c r="D205" s="10" t="s">
        <v>9</v>
      </c>
      <c r="E205" s="11"/>
      <c r="F205" s="15" t="s">
        <v>169</v>
      </c>
      <c r="G205" s="15">
        <v>2</v>
      </c>
      <c r="H205" s="15">
        <v>1</v>
      </c>
      <c r="I205" s="19">
        <v>42</v>
      </c>
      <c r="J205" s="19">
        <v>5</v>
      </c>
      <c r="K205" s="19">
        <f t="shared" si="74"/>
        <v>0.42</v>
      </c>
      <c r="L205" s="19">
        <f t="shared" si="75"/>
        <v>9.6604694570541163</v>
      </c>
      <c r="M205" s="12"/>
      <c r="N205" s="25">
        <f t="shared" si="76"/>
        <v>1</v>
      </c>
      <c r="O205" s="12"/>
      <c r="P205" s="25">
        <f t="shared" si="77"/>
        <v>5</v>
      </c>
      <c r="Q205" s="25">
        <f t="shared" si="81"/>
        <v>0</v>
      </c>
      <c r="R205" s="10">
        <f t="shared" si="58"/>
        <v>0</v>
      </c>
      <c r="S205" s="25">
        <f t="shared" si="72"/>
        <v>0.42</v>
      </c>
      <c r="T205" s="25">
        <f t="shared" si="73"/>
        <v>9.6604694570541163</v>
      </c>
      <c r="U205" s="43"/>
      <c r="V205" s="28">
        <f t="shared" si="79"/>
        <v>0</v>
      </c>
      <c r="W205" s="43"/>
      <c r="X205" s="32">
        <f t="shared" si="80"/>
        <v>0</v>
      </c>
    </row>
    <row r="206" spans="1:24" ht="18" customHeight="1">
      <c r="A206" s="58" t="s">
        <v>96</v>
      </c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104"/>
      <c r="T206" s="104"/>
      <c r="U206" s="59"/>
      <c r="V206" s="59"/>
      <c r="W206" s="59"/>
      <c r="X206" s="60"/>
    </row>
    <row r="207" spans="1:24" ht="18" customHeight="1">
      <c r="A207" s="92" t="s">
        <v>96</v>
      </c>
      <c r="B207" s="93"/>
      <c r="C207" s="10" t="s">
        <v>8</v>
      </c>
      <c r="D207" s="10" t="s">
        <v>9</v>
      </c>
      <c r="E207" s="11"/>
      <c r="F207" s="15" t="s">
        <v>169</v>
      </c>
      <c r="G207" s="15">
        <v>2</v>
      </c>
      <c r="H207" s="15">
        <v>3</v>
      </c>
      <c r="I207" s="19">
        <v>42</v>
      </c>
      <c r="J207" s="19">
        <v>5</v>
      </c>
      <c r="K207" s="19">
        <f t="shared" si="28"/>
        <v>1.26</v>
      </c>
      <c r="L207" s="19">
        <f t="shared" si="29"/>
        <v>28.981408371162349</v>
      </c>
      <c r="M207" s="12"/>
      <c r="N207" s="25">
        <f t="shared" si="30"/>
        <v>3</v>
      </c>
      <c r="O207" s="12"/>
      <c r="P207" s="25">
        <f t="shared" si="31"/>
        <v>5</v>
      </c>
      <c r="Q207" s="25">
        <f t="shared" ref="Q207" si="82">N207*O207*P207</f>
        <v>0</v>
      </c>
      <c r="R207" s="10">
        <f t="shared" si="58"/>
        <v>0</v>
      </c>
      <c r="S207" s="25">
        <f t="shared" si="72"/>
        <v>1.26</v>
      </c>
      <c r="T207" s="25">
        <f t="shared" si="73"/>
        <v>28.981408371162349</v>
      </c>
      <c r="U207" s="43"/>
      <c r="V207" s="28">
        <f t="shared" si="35"/>
        <v>0</v>
      </c>
      <c r="W207" s="43"/>
      <c r="X207" s="32">
        <f t="shared" si="36"/>
        <v>0</v>
      </c>
    </row>
    <row r="208" spans="1:24" ht="18" customHeight="1">
      <c r="A208" s="92"/>
      <c r="B208" s="93"/>
      <c r="C208" s="10" t="s">
        <v>87</v>
      </c>
      <c r="D208" s="10" t="s">
        <v>9</v>
      </c>
      <c r="E208" s="11"/>
      <c r="F208" s="15" t="s">
        <v>169</v>
      </c>
      <c r="G208" s="15">
        <v>1</v>
      </c>
      <c r="H208" s="15">
        <v>7</v>
      </c>
      <c r="I208" s="19">
        <v>42</v>
      </c>
      <c r="J208" s="19">
        <v>5</v>
      </c>
      <c r="K208" s="19">
        <f t="shared" si="28"/>
        <v>1.47</v>
      </c>
      <c r="L208" s="19">
        <f t="shared" si="29"/>
        <v>33.811643099689405</v>
      </c>
      <c r="M208" s="12"/>
      <c r="N208" s="25">
        <f t="shared" si="30"/>
        <v>7</v>
      </c>
      <c r="O208" s="12"/>
      <c r="P208" s="25">
        <f t="shared" si="31"/>
        <v>5</v>
      </c>
      <c r="Q208" s="25">
        <f t="shared" ref="Q208" si="83">N208*O208*P208</f>
        <v>0</v>
      </c>
      <c r="R208" s="10">
        <f t="shared" si="58"/>
        <v>0</v>
      </c>
      <c r="S208" s="25">
        <f t="shared" si="72"/>
        <v>1.47</v>
      </c>
      <c r="T208" s="25">
        <f t="shared" si="73"/>
        <v>33.811643099689405</v>
      </c>
      <c r="U208" s="43"/>
      <c r="V208" s="28">
        <f t="shared" si="35"/>
        <v>0</v>
      </c>
      <c r="W208" s="43"/>
      <c r="X208" s="32">
        <f t="shared" si="36"/>
        <v>0</v>
      </c>
    </row>
    <row r="209" spans="1:24" ht="18" customHeight="1">
      <c r="A209" s="61" t="s">
        <v>97</v>
      </c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108"/>
      <c r="T209" s="108"/>
      <c r="U209" s="62"/>
      <c r="V209" s="62"/>
      <c r="W209" s="62"/>
      <c r="X209" s="63"/>
    </row>
    <row r="210" spans="1:24" ht="18" customHeight="1">
      <c r="A210" s="92" t="s">
        <v>49</v>
      </c>
      <c r="B210" s="93"/>
      <c r="C210" s="10" t="s">
        <v>65</v>
      </c>
      <c r="D210" s="10" t="s">
        <v>9</v>
      </c>
      <c r="E210" s="11"/>
      <c r="F210" s="15" t="s">
        <v>179</v>
      </c>
      <c r="G210" s="15">
        <v>2</v>
      </c>
      <c r="H210" s="15">
        <v>2</v>
      </c>
      <c r="I210" s="19">
        <v>36</v>
      </c>
      <c r="J210" s="19">
        <v>240</v>
      </c>
      <c r="K210" s="19">
        <f t="shared" ref="K210:K223" si="84">(G210*H210*I210*J210)/1000</f>
        <v>34.56</v>
      </c>
      <c r="L210" s="19">
        <f t="shared" ref="L210:L223" si="85">K210*$C$3</f>
        <v>794.91862960902449</v>
      </c>
      <c r="M210" s="12"/>
      <c r="N210" s="25">
        <f t="shared" ref="N210:N223" si="86">H210</f>
        <v>2</v>
      </c>
      <c r="O210" s="12"/>
      <c r="P210" s="25">
        <f t="shared" ref="P210:P223" si="87">J210</f>
        <v>240</v>
      </c>
      <c r="Q210" s="25">
        <f t="shared" ref="Q210" si="88">N210*O210*P210</f>
        <v>0</v>
      </c>
      <c r="R210" s="10">
        <f t="shared" si="58"/>
        <v>0</v>
      </c>
      <c r="S210" s="25">
        <f t="shared" si="72"/>
        <v>34.56</v>
      </c>
      <c r="T210" s="25">
        <f t="shared" si="73"/>
        <v>794.91862960902449</v>
      </c>
      <c r="U210" s="43"/>
      <c r="V210" s="28">
        <f t="shared" ref="V210:V223" si="89">N210*U210</f>
        <v>0</v>
      </c>
      <c r="W210" s="43"/>
      <c r="X210" s="32">
        <f t="shared" ref="X210:X223" si="90">V210+W210</f>
        <v>0</v>
      </c>
    </row>
    <row r="211" spans="1:24" ht="18" customHeight="1">
      <c r="A211" s="92" t="s">
        <v>98</v>
      </c>
      <c r="B211" s="93"/>
      <c r="C211" s="10" t="s">
        <v>7</v>
      </c>
      <c r="D211" s="10" t="s">
        <v>9</v>
      </c>
      <c r="E211" s="11"/>
      <c r="F211" s="15" t="s">
        <v>179</v>
      </c>
      <c r="G211" s="15">
        <v>1</v>
      </c>
      <c r="H211" s="15">
        <v>2</v>
      </c>
      <c r="I211" s="19">
        <v>36</v>
      </c>
      <c r="J211" s="19">
        <v>240</v>
      </c>
      <c r="K211" s="19">
        <f t="shared" si="84"/>
        <v>17.28</v>
      </c>
      <c r="L211" s="19">
        <f t="shared" si="85"/>
        <v>397.45931480451225</v>
      </c>
      <c r="M211" s="12"/>
      <c r="N211" s="25">
        <f t="shared" si="86"/>
        <v>2</v>
      </c>
      <c r="O211" s="12"/>
      <c r="P211" s="25">
        <f t="shared" si="87"/>
        <v>240</v>
      </c>
      <c r="Q211" s="25">
        <f t="shared" ref="Q211:Q220" si="91">N211*O211*P211</f>
        <v>0</v>
      </c>
      <c r="R211" s="10">
        <f t="shared" si="58"/>
        <v>0</v>
      </c>
      <c r="S211" s="25">
        <f t="shared" si="72"/>
        <v>17.28</v>
      </c>
      <c r="T211" s="25">
        <f t="shared" si="73"/>
        <v>397.45931480451225</v>
      </c>
      <c r="U211" s="43"/>
      <c r="V211" s="28">
        <f t="shared" si="89"/>
        <v>0</v>
      </c>
      <c r="W211" s="43"/>
      <c r="X211" s="32">
        <f t="shared" si="90"/>
        <v>0</v>
      </c>
    </row>
    <row r="212" spans="1:24" ht="18" customHeight="1">
      <c r="A212" s="92" t="s">
        <v>99</v>
      </c>
      <c r="B212" s="93"/>
      <c r="C212" s="10" t="s">
        <v>7</v>
      </c>
      <c r="D212" s="10" t="s">
        <v>9</v>
      </c>
      <c r="E212" s="11"/>
      <c r="F212" s="15" t="s">
        <v>179</v>
      </c>
      <c r="G212" s="15">
        <v>1</v>
      </c>
      <c r="H212" s="15">
        <v>3</v>
      </c>
      <c r="I212" s="19">
        <v>36</v>
      </c>
      <c r="J212" s="19">
        <v>240</v>
      </c>
      <c r="K212" s="19">
        <f t="shared" si="84"/>
        <v>25.92</v>
      </c>
      <c r="L212" s="19">
        <f t="shared" si="85"/>
        <v>596.18897220676831</v>
      </c>
      <c r="M212" s="12"/>
      <c r="N212" s="25">
        <f t="shared" si="86"/>
        <v>3</v>
      </c>
      <c r="O212" s="12"/>
      <c r="P212" s="25">
        <f t="shared" si="87"/>
        <v>240</v>
      </c>
      <c r="Q212" s="25">
        <f t="shared" si="91"/>
        <v>0</v>
      </c>
      <c r="R212" s="10">
        <f t="shared" si="58"/>
        <v>0</v>
      </c>
      <c r="S212" s="25">
        <f t="shared" si="72"/>
        <v>25.92</v>
      </c>
      <c r="T212" s="25">
        <f t="shared" si="73"/>
        <v>596.18897220676831</v>
      </c>
      <c r="U212" s="43"/>
      <c r="V212" s="28">
        <f t="shared" si="89"/>
        <v>0</v>
      </c>
      <c r="W212" s="43"/>
      <c r="X212" s="32">
        <f t="shared" si="90"/>
        <v>0</v>
      </c>
    </row>
    <row r="213" spans="1:24" ht="18" customHeight="1">
      <c r="A213" s="92" t="s">
        <v>100</v>
      </c>
      <c r="B213" s="93"/>
      <c r="C213" s="10" t="s">
        <v>7</v>
      </c>
      <c r="D213" s="10" t="s">
        <v>9</v>
      </c>
      <c r="E213" s="11"/>
      <c r="F213" s="15" t="s">
        <v>179</v>
      </c>
      <c r="G213" s="15">
        <v>1</v>
      </c>
      <c r="H213" s="15">
        <v>1</v>
      </c>
      <c r="I213" s="19">
        <v>36</v>
      </c>
      <c r="J213" s="19">
        <v>240</v>
      </c>
      <c r="K213" s="19">
        <f t="shared" si="84"/>
        <v>8.64</v>
      </c>
      <c r="L213" s="19">
        <f t="shared" si="85"/>
        <v>198.72965740225612</v>
      </c>
      <c r="M213" s="12"/>
      <c r="N213" s="25">
        <f t="shared" si="86"/>
        <v>1</v>
      </c>
      <c r="O213" s="12"/>
      <c r="P213" s="25">
        <f t="shared" si="87"/>
        <v>240</v>
      </c>
      <c r="Q213" s="25">
        <f t="shared" si="91"/>
        <v>0</v>
      </c>
      <c r="R213" s="10">
        <f t="shared" si="58"/>
        <v>0</v>
      </c>
      <c r="S213" s="25">
        <f t="shared" si="72"/>
        <v>8.64</v>
      </c>
      <c r="T213" s="25">
        <f t="shared" si="73"/>
        <v>198.72965740225612</v>
      </c>
      <c r="U213" s="43"/>
      <c r="V213" s="28">
        <f t="shared" si="89"/>
        <v>0</v>
      </c>
      <c r="W213" s="43"/>
      <c r="X213" s="32">
        <f t="shared" si="90"/>
        <v>0</v>
      </c>
    </row>
    <row r="214" spans="1:24" ht="18" customHeight="1">
      <c r="A214" s="92" t="s">
        <v>37</v>
      </c>
      <c r="B214" s="93"/>
      <c r="C214" s="10" t="s">
        <v>7</v>
      </c>
      <c r="D214" s="10" t="s">
        <v>9</v>
      </c>
      <c r="E214" s="11"/>
      <c r="F214" s="15" t="s">
        <v>179</v>
      </c>
      <c r="G214" s="15">
        <v>1</v>
      </c>
      <c r="H214" s="15">
        <v>1</v>
      </c>
      <c r="I214" s="19">
        <v>36</v>
      </c>
      <c r="J214" s="19">
        <v>240</v>
      </c>
      <c r="K214" s="19">
        <f t="shared" si="84"/>
        <v>8.64</v>
      </c>
      <c r="L214" s="19">
        <f t="shared" si="85"/>
        <v>198.72965740225612</v>
      </c>
      <c r="M214" s="12"/>
      <c r="N214" s="25">
        <f t="shared" si="86"/>
        <v>1</v>
      </c>
      <c r="O214" s="12"/>
      <c r="P214" s="25">
        <f t="shared" si="87"/>
        <v>240</v>
      </c>
      <c r="Q214" s="25">
        <f t="shared" si="91"/>
        <v>0</v>
      </c>
      <c r="R214" s="10">
        <f t="shared" si="58"/>
        <v>0</v>
      </c>
      <c r="S214" s="25">
        <f t="shared" si="72"/>
        <v>8.64</v>
      </c>
      <c r="T214" s="25">
        <f t="shared" si="73"/>
        <v>198.72965740225612</v>
      </c>
      <c r="U214" s="43"/>
      <c r="V214" s="28">
        <f t="shared" si="89"/>
        <v>0</v>
      </c>
      <c r="W214" s="43"/>
      <c r="X214" s="32">
        <f t="shared" si="90"/>
        <v>0</v>
      </c>
    </row>
    <row r="215" spans="1:24" ht="18" customHeight="1">
      <c r="A215" s="92" t="s">
        <v>101</v>
      </c>
      <c r="B215" s="93"/>
      <c r="C215" s="10" t="s">
        <v>7</v>
      </c>
      <c r="D215" s="10" t="s">
        <v>9</v>
      </c>
      <c r="E215" s="11"/>
      <c r="F215" s="15" t="s">
        <v>179</v>
      </c>
      <c r="G215" s="15">
        <v>1</v>
      </c>
      <c r="H215" s="15">
        <v>2</v>
      </c>
      <c r="I215" s="19">
        <v>36</v>
      </c>
      <c r="J215" s="19">
        <v>240</v>
      </c>
      <c r="K215" s="19">
        <f t="shared" si="84"/>
        <v>17.28</v>
      </c>
      <c r="L215" s="19">
        <f t="shared" si="85"/>
        <v>397.45931480451225</v>
      </c>
      <c r="M215" s="12"/>
      <c r="N215" s="25">
        <f t="shared" si="86"/>
        <v>2</v>
      </c>
      <c r="O215" s="12"/>
      <c r="P215" s="25">
        <f t="shared" si="87"/>
        <v>240</v>
      </c>
      <c r="Q215" s="25">
        <f t="shared" si="91"/>
        <v>0</v>
      </c>
      <c r="R215" s="10">
        <f t="shared" si="58"/>
        <v>0</v>
      </c>
      <c r="S215" s="25">
        <f t="shared" si="72"/>
        <v>17.28</v>
      </c>
      <c r="T215" s="25">
        <f t="shared" si="73"/>
        <v>397.45931480451225</v>
      </c>
      <c r="U215" s="43"/>
      <c r="V215" s="28">
        <f t="shared" si="89"/>
        <v>0</v>
      </c>
      <c r="W215" s="43"/>
      <c r="X215" s="32">
        <f t="shared" si="90"/>
        <v>0</v>
      </c>
    </row>
    <row r="216" spans="1:24" ht="18" customHeight="1">
      <c r="A216" s="92" t="s">
        <v>102</v>
      </c>
      <c r="B216" s="93"/>
      <c r="C216" s="10" t="s">
        <v>7</v>
      </c>
      <c r="D216" s="10" t="s">
        <v>9</v>
      </c>
      <c r="E216" s="11" t="s">
        <v>91</v>
      </c>
      <c r="F216" s="15" t="s">
        <v>179</v>
      </c>
      <c r="G216" s="15">
        <v>2</v>
      </c>
      <c r="H216" s="15">
        <v>12</v>
      </c>
      <c r="I216" s="19">
        <v>36</v>
      </c>
      <c r="J216" s="19">
        <v>2640</v>
      </c>
      <c r="K216" s="19">
        <f t="shared" si="84"/>
        <v>2280.96</v>
      </c>
      <c r="L216" s="19">
        <f t="shared" si="85"/>
        <v>52464.629554195613</v>
      </c>
      <c r="M216" s="12"/>
      <c r="N216" s="25">
        <f t="shared" si="86"/>
        <v>12</v>
      </c>
      <c r="O216" s="12"/>
      <c r="P216" s="25">
        <f t="shared" si="87"/>
        <v>2640</v>
      </c>
      <c r="Q216" s="25">
        <f t="shared" si="91"/>
        <v>0</v>
      </c>
      <c r="R216" s="10">
        <f t="shared" si="58"/>
        <v>0</v>
      </c>
      <c r="S216" s="25">
        <f t="shared" si="72"/>
        <v>2280.96</v>
      </c>
      <c r="T216" s="25">
        <f t="shared" si="73"/>
        <v>52464.629554195613</v>
      </c>
      <c r="U216" s="43"/>
      <c r="V216" s="28">
        <f t="shared" si="89"/>
        <v>0</v>
      </c>
      <c r="W216" s="43"/>
      <c r="X216" s="32">
        <f t="shared" si="90"/>
        <v>0</v>
      </c>
    </row>
    <row r="217" spans="1:24" ht="18" customHeight="1">
      <c r="A217" s="92"/>
      <c r="B217" s="93"/>
      <c r="C217" s="10" t="s">
        <v>7</v>
      </c>
      <c r="D217" s="10" t="s">
        <v>9</v>
      </c>
      <c r="E217" s="11"/>
      <c r="F217" s="15" t="s">
        <v>179</v>
      </c>
      <c r="G217" s="15">
        <v>1</v>
      </c>
      <c r="H217" s="15">
        <v>1</v>
      </c>
      <c r="I217" s="19">
        <v>36</v>
      </c>
      <c r="J217" s="19">
        <v>2640</v>
      </c>
      <c r="K217" s="19">
        <f t="shared" si="84"/>
        <v>95.04</v>
      </c>
      <c r="L217" s="19">
        <f t="shared" si="85"/>
        <v>2186.0262314248175</v>
      </c>
      <c r="M217" s="12"/>
      <c r="N217" s="25">
        <f t="shared" si="86"/>
        <v>1</v>
      </c>
      <c r="O217" s="12"/>
      <c r="P217" s="25">
        <f t="shared" si="87"/>
        <v>2640</v>
      </c>
      <c r="Q217" s="25">
        <f t="shared" si="91"/>
        <v>0</v>
      </c>
      <c r="R217" s="10">
        <f t="shared" si="58"/>
        <v>0</v>
      </c>
      <c r="S217" s="25">
        <f t="shared" si="72"/>
        <v>95.04</v>
      </c>
      <c r="T217" s="25">
        <f t="shared" si="73"/>
        <v>2186.0262314248175</v>
      </c>
      <c r="U217" s="43"/>
      <c r="V217" s="28">
        <f t="shared" si="89"/>
        <v>0</v>
      </c>
      <c r="W217" s="43"/>
      <c r="X217" s="32">
        <f t="shared" si="90"/>
        <v>0</v>
      </c>
    </row>
    <row r="218" spans="1:24" ht="18" customHeight="1">
      <c r="A218" s="92" t="s">
        <v>103</v>
      </c>
      <c r="B218" s="93"/>
      <c r="C218" s="10" t="s">
        <v>7</v>
      </c>
      <c r="D218" s="10" t="s">
        <v>9</v>
      </c>
      <c r="E218" s="11" t="s">
        <v>91</v>
      </c>
      <c r="F218" s="15" t="s">
        <v>179</v>
      </c>
      <c r="G218" s="15">
        <v>2</v>
      </c>
      <c r="H218" s="15">
        <v>3</v>
      </c>
      <c r="I218" s="19">
        <v>36</v>
      </c>
      <c r="J218" s="19">
        <v>5</v>
      </c>
      <c r="K218" s="19">
        <f t="shared" si="84"/>
        <v>1.08</v>
      </c>
      <c r="L218" s="19">
        <f t="shared" si="85"/>
        <v>24.841207175282015</v>
      </c>
      <c r="M218" s="12"/>
      <c r="N218" s="25">
        <f t="shared" si="86"/>
        <v>3</v>
      </c>
      <c r="O218" s="12"/>
      <c r="P218" s="25">
        <f t="shared" si="87"/>
        <v>5</v>
      </c>
      <c r="Q218" s="25">
        <f t="shared" si="91"/>
        <v>0</v>
      </c>
      <c r="R218" s="10">
        <f t="shared" si="58"/>
        <v>0</v>
      </c>
      <c r="S218" s="25">
        <f t="shared" si="72"/>
        <v>1.08</v>
      </c>
      <c r="T218" s="25">
        <f t="shared" si="73"/>
        <v>24.841207175282015</v>
      </c>
      <c r="U218" s="43"/>
      <c r="V218" s="28">
        <f t="shared" si="89"/>
        <v>0</v>
      </c>
      <c r="W218" s="43"/>
      <c r="X218" s="32">
        <f t="shared" si="90"/>
        <v>0</v>
      </c>
    </row>
    <row r="219" spans="1:24" ht="18" customHeight="1">
      <c r="A219" s="92" t="s">
        <v>104</v>
      </c>
      <c r="B219" s="93"/>
      <c r="C219" s="10" t="s">
        <v>7</v>
      </c>
      <c r="D219" s="10" t="s">
        <v>9</v>
      </c>
      <c r="E219" s="11" t="s">
        <v>91</v>
      </c>
      <c r="F219" s="15" t="s">
        <v>179</v>
      </c>
      <c r="G219" s="15">
        <v>1</v>
      </c>
      <c r="H219" s="15">
        <v>1</v>
      </c>
      <c r="I219" s="19">
        <v>36</v>
      </c>
      <c r="J219" s="19">
        <v>5</v>
      </c>
      <c r="K219" s="19">
        <f t="shared" si="84"/>
        <v>0.18</v>
      </c>
      <c r="L219" s="19">
        <f t="shared" si="85"/>
        <v>4.1402011958803353</v>
      </c>
      <c r="M219" s="12"/>
      <c r="N219" s="25">
        <f t="shared" si="86"/>
        <v>1</v>
      </c>
      <c r="O219" s="12"/>
      <c r="P219" s="25">
        <f t="shared" si="87"/>
        <v>5</v>
      </c>
      <c r="Q219" s="25">
        <f t="shared" si="91"/>
        <v>0</v>
      </c>
      <c r="R219" s="10">
        <f t="shared" si="58"/>
        <v>0</v>
      </c>
      <c r="S219" s="25">
        <f t="shared" si="72"/>
        <v>0.18</v>
      </c>
      <c r="T219" s="25">
        <f t="shared" si="73"/>
        <v>4.1402011958803353</v>
      </c>
      <c r="U219" s="43"/>
      <c r="V219" s="28">
        <f t="shared" si="89"/>
        <v>0</v>
      </c>
      <c r="W219" s="43"/>
      <c r="X219" s="32">
        <f t="shared" si="90"/>
        <v>0</v>
      </c>
    </row>
    <row r="220" spans="1:24" ht="18" customHeight="1">
      <c r="A220" s="92" t="s">
        <v>77</v>
      </c>
      <c r="B220" s="93"/>
      <c r="C220" s="10" t="s">
        <v>87</v>
      </c>
      <c r="D220" s="10" t="s">
        <v>9</v>
      </c>
      <c r="E220" s="11" t="s">
        <v>241</v>
      </c>
      <c r="F220" s="15" t="s">
        <v>185</v>
      </c>
      <c r="G220" s="15">
        <v>1</v>
      </c>
      <c r="H220" s="15">
        <v>1</v>
      </c>
      <c r="I220" s="19">
        <v>22</v>
      </c>
      <c r="J220" s="19">
        <v>720</v>
      </c>
      <c r="K220" s="19">
        <f t="shared" si="84"/>
        <v>15.84</v>
      </c>
      <c r="L220" s="19">
        <f t="shared" si="85"/>
        <v>364.33770523746955</v>
      </c>
      <c r="M220" s="12"/>
      <c r="N220" s="25">
        <f t="shared" si="86"/>
        <v>1</v>
      </c>
      <c r="O220" s="12"/>
      <c r="P220" s="25">
        <f t="shared" si="87"/>
        <v>720</v>
      </c>
      <c r="Q220" s="25">
        <f t="shared" si="91"/>
        <v>0</v>
      </c>
      <c r="R220" s="10">
        <f t="shared" si="58"/>
        <v>0</v>
      </c>
      <c r="S220" s="25">
        <f t="shared" si="72"/>
        <v>15.84</v>
      </c>
      <c r="T220" s="25">
        <f t="shared" si="73"/>
        <v>364.33770523746955</v>
      </c>
      <c r="U220" s="43"/>
      <c r="V220" s="28">
        <f t="shared" si="89"/>
        <v>0</v>
      </c>
      <c r="W220" s="43"/>
      <c r="X220" s="32">
        <f t="shared" si="90"/>
        <v>0</v>
      </c>
    </row>
    <row r="221" spans="1:24" ht="18" customHeight="1">
      <c r="A221" s="64" t="s">
        <v>136</v>
      </c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106"/>
      <c r="T221" s="106"/>
      <c r="U221" s="65"/>
      <c r="V221" s="65"/>
      <c r="W221" s="65"/>
      <c r="X221" s="66"/>
    </row>
    <row r="222" spans="1:24" ht="18" customHeight="1">
      <c r="A222" s="92" t="s">
        <v>136</v>
      </c>
      <c r="B222" s="93"/>
      <c r="C222" s="10" t="s">
        <v>6</v>
      </c>
      <c r="D222" s="15"/>
      <c r="E222" s="11"/>
      <c r="F222" s="15" t="s">
        <v>189</v>
      </c>
      <c r="G222" s="15">
        <v>1</v>
      </c>
      <c r="H222" s="15">
        <v>1</v>
      </c>
      <c r="I222" s="19">
        <v>330</v>
      </c>
      <c r="J222" s="19">
        <v>4380</v>
      </c>
      <c r="K222" s="19">
        <f t="shared" si="84"/>
        <v>1445.4</v>
      </c>
      <c r="L222" s="19">
        <f t="shared" si="85"/>
        <v>33245.815602919094</v>
      </c>
      <c r="M222" s="12"/>
      <c r="N222" s="25">
        <f t="shared" si="86"/>
        <v>1</v>
      </c>
      <c r="O222" s="12"/>
      <c r="P222" s="25">
        <f t="shared" si="87"/>
        <v>4380</v>
      </c>
      <c r="Q222" s="25">
        <f t="shared" ref="Q222" si="92">N222*O222*P222</f>
        <v>0</v>
      </c>
      <c r="R222" s="10">
        <f t="shared" si="58"/>
        <v>0</v>
      </c>
      <c r="S222" s="25">
        <f t="shared" si="72"/>
        <v>1445.4</v>
      </c>
      <c r="T222" s="25">
        <f t="shared" si="73"/>
        <v>33245.815602919094</v>
      </c>
      <c r="U222" s="43"/>
      <c r="V222" s="28">
        <f t="shared" si="89"/>
        <v>0</v>
      </c>
      <c r="W222" s="43"/>
      <c r="X222" s="32">
        <f t="shared" si="90"/>
        <v>0</v>
      </c>
    </row>
    <row r="223" spans="1:24" ht="18" customHeight="1">
      <c r="A223" s="95"/>
      <c r="B223" s="96"/>
      <c r="C223" s="13" t="s">
        <v>6</v>
      </c>
      <c r="D223" s="17"/>
      <c r="E223" s="14"/>
      <c r="F223" s="17" t="s">
        <v>71</v>
      </c>
      <c r="G223" s="17">
        <v>1</v>
      </c>
      <c r="H223" s="17">
        <v>2</v>
      </c>
      <c r="I223" s="22">
        <v>228</v>
      </c>
      <c r="J223" s="22">
        <v>4380</v>
      </c>
      <c r="K223" s="22">
        <f t="shared" si="84"/>
        <v>1997.28</v>
      </c>
      <c r="L223" s="22">
        <f t="shared" si="85"/>
        <v>45939.6724694882</v>
      </c>
      <c r="M223" s="41"/>
      <c r="N223" s="30">
        <f t="shared" si="86"/>
        <v>2</v>
      </c>
      <c r="O223" s="41"/>
      <c r="P223" s="30">
        <f t="shared" si="87"/>
        <v>4380</v>
      </c>
      <c r="Q223" s="30">
        <f t="shared" ref="Q223" si="93">N223*O223*P223</f>
        <v>0</v>
      </c>
      <c r="R223" s="13">
        <f t="shared" si="58"/>
        <v>0</v>
      </c>
      <c r="S223" s="30">
        <f t="shared" si="72"/>
        <v>1997.28</v>
      </c>
      <c r="T223" s="30">
        <f t="shared" si="73"/>
        <v>45939.6724694882</v>
      </c>
      <c r="U223" s="44"/>
      <c r="V223" s="36">
        <f t="shared" si="89"/>
        <v>0</v>
      </c>
      <c r="W223" s="44"/>
      <c r="X223" s="34">
        <f t="shared" si="90"/>
        <v>0</v>
      </c>
    </row>
    <row r="224" spans="1:24" ht="18" customHeight="1">
      <c r="A224" s="1" t="s">
        <v>247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134" t="s">
        <v>218</v>
      </c>
      <c r="W224" s="134"/>
      <c r="X224" s="134"/>
    </row>
    <row r="225" spans="4:24" ht="18" customHeight="1">
      <c r="D225" s="2"/>
      <c r="G225" s="2"/>
      <c r="H225" s="2"/>
      <c r="I225" s="23"/>
      <c r="J225" s="23"/>
      <c r="K225" s="23"/>
      <c r="L225" s="23"/>
      <c r="M225" s="1"/>
      <c r="O225" s="1"/>
      <c r="U225" s="45"/>
      <c r="V225" s="117" t="s">
        <v>202</v>
      </c>
      <c r="W225" s="117"/>
      <c r="X225" s="48">
        <f>X7</f>
        <v>10000</v>
      </c>
    </row>
    <row r="226" spans="4:24" ht="18" customHeight="1">
      <c r="D226" s="2"/>
      <c r="G226" s="2"/>
      <c r="H226" s="2"/>
      <c r="I226" s="23"/>
      <c r="J226" s="23"/>
      <c r="K226" s="23"/>
      <c r="L226" s="23"/>
      <c r="M226" s="1"/>
      <c r="O226" s="1"/>
      <c r="U226" s="45"/>
      <c r="V226" s="117" t="s">
        <v>223</v>
      </c>
      <c r="W226" s="117"/>
      <c r="X226" s="39"/>
    </row>
    <row r="227" spans="4:24" ht="18" customHeight="1">
      <c r="D227" s="2"/>
      <c r="G227" s="2"/>
      <c r="H227" s="2"/>
      <c r="I227" s="23"/>
      <c r="J227" s="23"/>
      <c r="K227" s="23"/>
      <c r="L227" s="23"/>
      <c r="M227" s="1"/>
      <c r="O227" s="1"/>
      <c r="U227" s="45"/>
      <c r="V227" s="117" t="s">
        <v>224</v>
      </c>
      <c r="W227" s="117"/>
      <c r="X227" s="39"/>
    </row>
    <row r="228" spans="4:24" ht="18" customHeight="1">
      <c r="D228" s="2"/>
      <c r="G228" s="2"/>
      <c r="H228" s="2"/>
      <c r="I228" s="23"/>
      <c r="J228" s="23"/>
      <c r="K228" s="23"/>
      <c r="L228" s="23"/>
      <c r="M228" s="1"/>
      <c r="O228" s="1"/>
      <c r="U228" s="45"/>
      <c r="V228" s="117" t="s">
        <v>225</v>
      </c>
      <c r="W228" s="117"/>
      <c r="X228" s="39"/>
    </row>
    <row r="229" spans="4:24" ht="18" customHeight="1">
      <c r="D229" s="2"/>
      <c r="G229" s="2"/>
      <c r="H229" s="2"/>
      <c r="I229" s="23"/>
      <c r="J229" s="23"/>
      <c r="K229" s="23"/>
      <c r="L229" s="23"/>
      <c r="M229" s="1"/>
      <c r="O229" s="1"/>
      <c r="U229" s="45"/>
      <c r="V229" s="117" t="s">
        <v>229</v>
      </c>
      <c r="W229" s="117"/>
      <c r="X229" s="48">
        <f>SUM(X225:X228)</f>
        <v>10000</v>
      </c>
    </row>
    <row r="230" spans="4:24" ht="18" customHeight="1">
      <c r="D230" s="2"/>
      <c r="G230" s="2"/>
      <c r="H230" s="2"/>
      <c r="I230" s="23"/>
      <c r="J230" s="23"/>
      <c r="K230" s="23"/>
      <c r="L230" s="23"/>
      <c r="M230" s="1"/>
      <c r="O230" s="1"/>
      <c r="U230" s="45"/>
      <c r="V230" s="45"/>
      <c r="W230" s="45"/>
      <c r="X230" s="45"/>
    </row>
    <row r="231" spans="4:24" ht="18" customHeight="1">
      <c r="D231" s="2"/>
      <c r="G231" s="2"/>
      <c r="H231" s="2"/>
      <c r="I231" s="23"/>
      <c r="J231" s="23"/>
      <c r="K231" s="23"/>
      <c r="L231" s="23"/>
      <c r="M231" s="1"/>
      <c r="O231" s="1"/>
      <c r="U231" s="45"/>
      <c r="V231" s="45"/>
      <c r="W231" s="45"/>
      <c r="X231" s="45"/>
    </row>
    <row r="232" spans="4:24" ht="18" customHeight="1">
      <c r="D232" s="2"/>
      <c r="G232" s="2"/>
      <c r="H232" s="2"/>
    </row>
    <row r="233" spans="4:24" ht="18" customHeight="1">
      <c r="D233" s="2"/>
      <c r="G233" s="2"/>
      <c r="H233" s="2"/>
    </row>
    <row r="234" spans="4:24" ht="18" customHeight="1">
      <c r="D234" s="2"/>
      <c r="G234" s="2"/>
      <c r="H234" s="2"/>
    </row>
    <row r="235" spans="4:24" ht="18" customHeight="1">
      <c r="D235" s="2"/>
      <c r="G235" s="2"/>
      <c r="H235" s="2"/>
    </row>
    <row r="236" spans="4:24" ht="18" customHeight="1">
      <c r="D236" s="2"/>
      <c r="G236" s="2"/>
      <c r="H236" s="2"/>
    </row>
    <row r="237" spans="4:24" ht="18" customHeight="1">
      <c r="D237" s="2"/>
      <c r="G237" s="2"/>
      <c r="H237" s="2"/>
    </row>
    <row r="238" spans="4:24" ht="18" customHeight="1">
      <c r="D238" s="2"/>
      <c r="G238" s="2"/>
      <c r="H238" s="2"/>
    </row>
    <row r="239" spans="4:24" ht="18" customHeight="1">
      <c r="D239" s="2"/>
      <c r="G239" s="2"/>
      <c r="H239" s="2"/>
    </row>
    <row r="240" spans="4:24" ht="18" customHeight="1">
      <c r="D240" s="2"/>
      <c r="G240" s="2"/>
      <c r="H240" s="2"/>
    </row>
    <row r="241" spans="4:8" ht="18" customHeight="1">
      <c r="D241" s="2"/>
      <c r="G241" s="2"/>
      <c r="H241" s="2"/>
    </row>
    <row r="242" spans="4:8" ht="18" customHeight="1">
      <c r="D242" s="2"/>
      <c r="G242" s="2"/>
      <c r="H242" s="2"/>
    </row>
    <row r="243" spans="4:8" ht="18" customHeight="1">
      <c r="D243" s="2"/>
      <c r="G243" s="2"/>
      <c r="H243" s="2"/>
    </row>
    <row r="244" spans="4:8" ht="18" customHeight="1">
      <c r="D244" s="2"/>
      <c r="G244" s="2"/>
      <c r="H244" s="2"/>
    </row>
    <row r="245" spans="4:8" ht="18" customHeight="1">
      <c r="D245" s="2"/>
      <c r="G245" s="2"/>
      <c r="H245" s="2"/>
    </row>
    <row r="246" spans="4:8" ht="18" customHeight="1">
      <c r="D246" s="2"/>
      <c r="G246" s="2"/>
      <c r="H246" s="2"/>
    </row>
    <row r="247" spans="4:8" ht="18" customHeight="1">
      <c r="D247" s="2"/>
      <c r="G247" s="2"/>
      <c r="H247" s="2"/>
    </row>
    <row r="248" spans="4:8" ht="18" customHeight="1">
      <c r="D248" s="2"/>
      <c r="G248" s="2"/>
      <c r="H248" s="2"/>
    </row>
    <row r="249" spans="4:8" ht="18" customHeight="1">
      <c r="D249" s="2"/>
      <c r="G249" s="2"/>
      <c r="H249" s="2"/>
    </row>
    <row r="250" spans="4:8" ht="18" customHeight="1">
      <c r="D250" s="2"/>
      <c r="G250" s="2"/>
      <c r="H250" s="2"/>
    </row>
    <row r="251" spans="4:8" ht="18" customHeight="1">
      <c r="D251" s="2"/>
      <c r="G251" s="2"/>
      <c r="H251" s="2"/>
    </row>
    <row r="252" spans="4:8" ht="18" customHeight="1">
      <c r="D252" s="2"/>
      <c r="G252" s="2"/>
      <c r="H252" s="2"/>
    </row>
    <row r="253" spans="4:8" ht="18" customHeight="1">
      <c r="D253" s="2"/>
      <c r="G253" s="2"/>
      <c r="H253" s="2"/>
    </row>
    <row r="254" spans="4:8" ht="18" customHeight="1">
      <c r="D254" s="2"/>
      <c r="G254" s="2"/>
      <c r="H254" s="2"/>
    </row>
    <row r="255" spans="4:8" ht="18" customHeight="1">
      <c r="D255" s="2"/>
      <c r="G255" s="2"/>
      <c r="H255" s="2"/>
    </row>
    <row r="256" spans="4:8" ht="18" customHeight="1">
      <c r="D256" s="2"/>
      <c r="G256" s="2"/>
      <c r="H256" s="2"/>
    </row>
    <row r="257" spans="4:8" ht="18" customHeight="1">
      <c r="D257" s="2"/>
      <c r="G257" s="2"/>
      <c r="H257" s="2"/>
    </row>
    <row r="258" spans="4:8" ht="18" customHeight="1">
      <c r="D258" s="2"/>
      <c r="G258" s="2"/>
      <c r="H258" s="2"/>
    </row>
    <row r="259" spans="4:8" ht="18" customHeight="1">
      <c r="D259" s="2"/>
      <c r="G259" s="2"/>
      <c r="H259" s="2"/>
    </row>
    <row r="260" spans="4:8" ht="18" customHeight="1">
      <c r="D260" s="2"/>
      <c r="G260" s="2"/>
      <c r="H260" s="2"/>
    </row>
    <row r="261" spans="4:8" ht="18" customHeight="1">
      <c r="D261" s="2"/>
      <c r="G261" s="2"/>
      <c r="H261" s="2"/>
    </row>
    <row r="262" spans="4:8" ht="18" customHeight="1">
      <c r="D262" s="2"/>
      <c r="G262" s="2"/>
      <c r="H262" s="2"/>
    </row>
    <row r="263" spans="4:8" ht="18" customHeight="1">
      <c r="D263" s="2"/>
      <c r="G263" s="2"/>
      <c r="H263" s="2"/>
    </row>
    <row r="264" spans="4:8" ht="18" customHeight="1">
      <c r="D264" s="2"/>
      <c r="G264" s="2"/>
      <c r="H264" s="2"/>
    </row>
    <row r="265" spans="4:8" ht="18" customHeight="1">
      <c r="D265" s="2"/>
      <c r="G265" s="2"/>
      <c r="H265" s="2"/>
    </row>
    <row r="266" spans="4:8" ht="18" customHeight="1">
      <c r="D266" s="2"/>
      <c r="G266" s="2"/>
      <c r="H266" s="2"/>
    </row>
    <row r="267" spans="4:8" ht="18" customHeight="1">
      <c r="D267" s="2"/>
      <c r="G267" s="2"/>
      <c r="H267" s="2"/>
    </row>
    <row r="268" spans="4:8" ht="18" customHeight="1">
      <c r="D268" s="2"/>
      <c r="G268" s="2"/>
      <c r="H268" s="2"/>
    </row>
    <row r="269" spans="4:8" ht="18" customHeight="1">
      <c r="D269" s="2"/>
      <c r="G269" s="2"/>
      <c r="H269" s="2"/>
    </row>
    <row r="270" spans="4:8" ht="18" customHeight="1">
      <c r="D270" s="2"/>
      <c r="G270" s="2"/>
      <c r="H270" s="2"/>
    </row>
    <row r="271" spans="4:8" ht="18" customHeight="1">
      <c r="D271" s="2"/>
      <c r="G271" s="2"/>
      <c r="H271" s="2"/>
    </row>
    <row r="272" spans="4:8" ht="18" customHeight="1">
      <c r="D272" s="2"/>
      <c r="G272" s="2"/>
      <c r="H272" s="2"/>
    </row>
    <row r="273" spans="4:8" ht="18" customHeight="1">
      <c r="D273" s="2"/>
      <c r="G273" s="2"/>
      <c r="H273" s="2"/>
    </row>
    <row r="274" spans="4:8" ht="18" customHeight="1">
      <c r="D274" s="2"/>
      <c r="G274" s="2"/>
      <c r="H274" s="2"/>
    </row>
    <row r="275" spans="4:8" ht="18" customHeight="1">
      <c r="D275" s="2"/>
      <c r="G275" s="2"/>
      <c r="H275" s="2"/>
    </row>
    <row r="276" spans="4:8" ht="18" customHeight="1">
      <c r="D276" s="2"/>
      <c r="G276" s="2"/>
      <c r="H276" s="2"/>
    </row>
    <row r="277" spans="4:8" ht="18" customHeight="1">
      <c r="D277" s="2"/>
      <c r="G277" s="2"/>
      <c r="H277" s="2"/>
    </row>
    <row r="278" spans="4:8" ht="18" customHeight="1">
      <c r="D278" s="2"/>
      <c r="G278" s="2"/>
      <c r="H278" s="2"/>
    </row>
    <row r="279" spans="4:8" ht="18" customHeight="1">
      <c r="D279" s="2"/>
      <c r="G279" s="2"/>
      <c r="H279" s="2"/>
    </row>
    <row r="280" spans="4:8" ht="18" customHeight="1">
      <c r="D280" s="2"/>
      <c r="G280" s="2"/>
      <c r="H280" s="2"/>
    </row>
    <row r="281" spans="4:8" ht="18" customHeight="1">
      <c r="D281" s="2"/>
      <c r="G281" s="2"/>
      <c r="H281" s="2"/>
    </row>
    <row r="282" spans="4:8" ht="18" customHeight="1">
      <c r="D282" s="2"/>
      <c r="G282" s="2"/>
      <c r="H282" s="2"/>
    </row>
    <row r="283" spans="4:8" ht="18" customHeight="1">
      <c r="D283" s="2"/>
      <c r="G283" s="2"/>
      <c r="H283" s="2"/>
    </row>
    <row r="284" spans="4:8" ht="18" customHeight="1">
      <c r="D284" s="2"/>
      <c r="G284" s="2"/>
      <c r="H284" s="2"/>
    </row>
    <row r="285" spans="4:8" ht="18" customHeight="1">
      <c r="D285" s="2"/>
      <c r="G285" s="2"/>
      <c r="H285" s="2"/>
    </row>
    <row r="286" spans="4:8" ht="18" customHeight="1">
      <c r="D286" s="2"/>
      <c r="G286" s="2"/>
      <c r="H286" s="2"/>
    </row>
    <row r="287" spans="4:8" ht="18" customHeight="1">
      <c r="D287" s="2"/>
      <c r="G287" s="2"/>
      <c r="H287" s="2"/>
    </row>
    <row r="288" spans="4:8" ht="18" customHeight="1">
      <c r="D288" s="2"/>
      <c r="G288" s="2"/>
      <c r="H288" s="2"/>
    </row>
    <row r="289" spans="4:8" ht="18" customHeight="1">
      <c r="D289" s="2"/>
      <c r="G289" s="2"/>
      <c r="H289" s="2"/>
    </row>
    <row r="290" spans="4:8" ht="18" customHeight="1">
      <c r="D290" s="2"/>
      <c r="G290" s="2"/>
      <c r="H290" s="2"/>
    </row>
    <row r="291" spans="4:8" ht="18" customHeight="1">
      <c r="D291" s="2"/>
      <c r="G291" s="2"/>
      <c r="H291" s="2"/>
    </row>
    <row r="292" spans="4:8" ht="18" customHeight="1">
      <c r="D292" s="2"/>
      <c r="G292" s="2"/>
      <c r="H292" s="2"/>
    </row>
    <row r="293" spans="4:8" ht="18" customHeight="1">
      <c r="D293" s="2"/>
      <c r="G293" s="2"/>
      <c r="H293" s="2"/>
    </row>
    <row r="294" spans="4:8" ht="18" customHeight="1">
      <c r="D294" s="2"/>
      <c r="G294" s="2"/>
      <c r="H294" s="2"/>
    </row>
    <row r="295" spans="4:8" ht="18" customHeight="1">
      <c r="D295" s="2"/>
      <c r="G295" s="2"/>
      <c r="H295" s="2"/>
    </row>
    <row r="296" spans="4:8" ht="18" customHeight="1">
      <c r="D296" s="2"/>
      <c r="G296" s="2"/>
      <c r="H296" s="2"/>
    </row>
    <row r="297" spans="4:8" ht="18" customHeight="1">
      <c r="D297" s="2"/>
      <c r="G297" s="2"/>
      <c r="H297" s="2"/>
    </row>
    <row r="298" spans="4:8" ht="18" customHeight="1">
      <c r="D298" s="2"/>
      <c r="G298" s="2"/>
      <c r="H298" s="2"/>
    </row>
    <row r="299" spans="4:8" ht="18" customHeight="1">
      <c r="D299" s="2"/>
      <c r="G299" s="2"/>
      <c r="H299" s="2"/>
    </row>
    <row r="300" spans="4:8" ht="18" customHeight="1">
      <c r="D300" s="2"/>
      <c r="G300" s="2"/>
      <c r="H300" s="2"/>
    </row>
    <row r="301" spans="4:8" ht="18" customHeight="1">
      <c r="D301" s="2"/>
      <c r="G301" s="2"/>
      <c r="H301" s="2"/>
    </row>
    <row r="302" spans="4:8" ht="18" customHeight="1">
      <c r="D302" s="2"/>
      <c r="G302" s="2"/>
      <c r="H302" s="2"/>
    </row>
    <row r="303" spans="4:8" ht="18" customHeight="1">
      <c r="D303" s="2"/>
      <c r="G303" s="2"/>
      <c r="H303" s="2"/>
    </row>
    <row r="304" spans="4:8" ht="18" customHeight="1">
      <c r="D304" s="2"/>
      <c r="G304" s="2"/>
      <c r="H304" s="2"/>
    </row>
    <row r="305" spans="4:8" ht="18" customHeight="1">
      <c r="D305" s="2"/>
      <c r="G305" s="2"/>
      <c r="H305" s="2"/>
    </row>
    <row r="306" spans="4:8" ht="18" customHeight="1">
      <c r="D306" s="2"/>
      <c r="G306" s="2"/>
      <c r="H306" s="2"/>
    </row>
    <row r="307" spans="4:8" ht="18" customHeight="1">
      <c r="D307" s="2"/>
      <c r="G307" s="2"/>
      <c r="H307" s="2"/>
    </row>
    <row r="308" spans="4:8" ht="18" customHeight="1">
      <c r="D308" s="2"/>
      <c r="G308" s="2"/>
      <c r="H308" s="2"/>
    </row>
    <row r="309" spans="4:8" ht="18" customHeight="1">
      <c r="D309" s="2"/>
      <c r="G309" s="2"/>
      <c r="H309" s="2"/>
    </row>
    <row r="310" spans="4:8" ht="18" customHeight="1">
      <c r="D310" s="2"/>
      <c r="G310" s="2"/>
      <c r="H310" s="2"/>
    </row>
    <row r="311" spans="4:8" ht="18" customHeight="1">
      <c r="D311" s="2"/>
      <c r="G311" s="2"/>
      <c r="H311" s="2"/>
    </row>
    <row r="312" spans="4:8" ht="18" customHeight="1">
      <c r="D312" s="2"/>
      <c r="G312" s="2"/>
      <c r="H312" s="2"/>
    </row>
    <row r="313" spans="4:8" ht="18" customHeight="1">
      <c r="D313" s="2"/>
      <c r="G313" s="2"/>
      <c r="H313" s="2"/>
    </row>
    <row r="314" spans="4:8" ht="18" customHeight="1">
      <c r="D314" s="2"/>
      <c r="G314" s="2"/>
      <c r="H314" s="2"/>
    </row>
    <row r="315" spans="4:8" ht="18" customHeight="1">
      <c r="D315" s="2"/>
      <c r="G315" s="2"/>
      <c r="H315" s="2"/>
    </row>
    <row r="316" spans="4:8" ht="18" customHeight="1">
      <c r="D316" s="2"/>
      <c r="G316" s="2"/>
      <c r="H316" s="2"/>
    </row>
    <row r="317" spans="4:8" ht="18" customHeight="1">
      <c r="D317" s="2"/>
      <c r="G317" s="2"/>
      <c r="H317" s="2"/>
    </row>
    <row r="318" spans="4:8" ht="18" customHeight="1">
      <c r="D318" s="2"/>
      <c r="G318" s="2"/>
      <c r="H318" s="2"/>
    </row>
    <row r="319" spans="4:8" ht="18" customHeight="1">
      <c r="D319" s="2"/>
      <c r="G319" s="2"/>
      <c r="H319" s="2"/>
    </row>
    <row r="320" spans="4:8" ht="18" customHeight="1">
      <c r="D320" s="2"/>
      <c r="G320" s="2"/>
      <c r="H320" s="2"/>
    </row>
    <row r="321" spans="4:8" ht="18" customHeight="1">
      <c r="D321" s="2"/>
      <c r="G321" s="2"/>
      <c r="H321" s="2"/>
    </row>
    <row r="322" spans="4:8" ht="18" customHeight="1">
      <c r="D322" s="2"/>
      <c r="G322" s="2"/>
      <c r="H322" s="2"/>
    </row>
    <row r="323" spans="4:8" ht="18" customHeight="1">
      <c r="D323" s="2"/>
      <c r="G323" s="2"/>
      <c r="H323" s="2"/>
    </row>
    <row r="324" spans="4:8" ht="18" customHeight="1">
      <c r="D324" s="2"/>
      <c r="G324" s="2"/>
      <c r="H324" s="2"/>
    </row>
    <row r="325" spans="4:8" ht="18" customHeight="1">
      <c r="D325" s="2"/>
      <c r="G325" s="2"/>
      <c r="H325" s="2"/>
    </row>
    <row r="326" spans="4:8" ht="18" customHeight="1">
      <c r="D326" s="2"/>
      <c r="G326" s="2"/>
      <c r="H326" s="2"/>
    </row>
    <row r="327" spans="4:8" ht="18" customHeight="1">
      <c r="D327" s="2"/>
      <c r="G327" s="2"/>
      <c r="H327" s="2"/>
    </row>
    <row r="328" spans="4:8" ht="18" customHeight="1">
      <c r="D328" s="2"/>
      <c r="G328" s="2"/>
      <c r="H328" s="2"/>
    </row>
    <row r="329" spans="4:8" ht="18" customHeight="1">
      <c r="D329" s="2"/>
      <c r="G329" s="2"/>
      <c r="H329" s="2"/>
    </row>
    <row r="330" spans="4:8" ht="18" customHeight="1">
      <c r="D330" s="2"/>
      <c r="G330" s="2"/>
      <c r="H330" s="2"/>
    </row>
    <row r="331" spans="4:8" ht="18" customHeight="1">
      <c r="D331" s="2"/>
      <c r="G331" s="2"/>
      <c r="H331" s="2"/>
    </row>
    <row r="332" spans="4:8" ht="18" customHeight="1">
      <c r="D332" s="2"/>
      <c r="G332" s="2"/>
      <c r="H332" s="2"/>
    </row>
    <row r="333" spans="4:8" ht="18" customHeight="1">
      <c r="D333" s="2"/>
      <c r="G333" s="2"/>
      <c r="H333" s="2"/>
    </row>
    <row r="334" spans="4:8" ht="18" customHeight="1">
      <c r="D334" s="2"/>
      <c r="G334" s="2"/>
      <c r="H334" s="2"/>
    </row>
    <row r="335" spans="4:8" ht="18" customHeight="1">
      <c r="D335" s="2"/>
      <c r="G335" s="2"/>
      <c r="H335" s="2"/>
    </row>
    <row r="336" spans="4:8" ht="18" customHeight="1">
      <c r="D336" s="2"/>
      <c r="G336" s="2"/>
      <c r="H336" s="2"/>
    </row>
    <row r="337" spans="4:8" ht="18" customHeight="1">
      <c r="D337" s="2"/>
      <c r="G337" s="2"/>
      <c r="H337" s="2"/>
    </row>
    <row r="338" spans="4:8" ht="18" customHeight="1">
      <c r="D338" s="2"/>
      <c r="G338" s="2"/>
      <c r="H338" s="2"/>
    </row>
    <row r="339" spans="4:8" ht="18" customHeight="1">
      <c r="D339" s="2"/>
      <c r="G339" s="2"/>
      <c r="H339" s="2"/>
    </row>
    <row r="340" spans="4:8" ht="18" customHeight="1">
      <c r="D340" s="2"/>
      <c r="G340" s="2"/>
      <c r="H340" s="2"/>
    </row>
    <row r="341" spans="4:8" ht="18" customHeight="1">
      <c r="D341" s="2"/>
      <c r="G341" s="2"/>
      <c r="H341" s="2"/>
    </row>
    <row r="342" spans="4:8" ht="18" customHeight="1">
      <c r="D342" s="2"/>
      <c r="G342" s="2"/>
      <c r="H342" s="2"/>
    </row>
    <row r="343" spans="4:8" ht="18" customHeight="1">
      <c r="D343" s="2"/>
      <c r="G343" s="2"/>
      <c r="H343" s="2"/>
    </row>
    <row r="344" spans="4:8" ht="18" customHeight="1">
      <c r="D344" s="2"/>
      <c r="G344" s="2"/>
      <c r="H344" s="2"/>
    </row>
    <row r="345" spans="4:8" ht="18" customHeight="1">
      <c r="D345" s="2"/>
      <c r="G345" s="2"/>
      <c r="H345" s="2"/>
    </row>
    <row r="346" spans="4:8" ht="18" customHeight="1">
      <c r="D346" s="2"/>
      <c r="G346" s="2"/>
      <c r="H346" s="2"/>
    </row>
    <row r="347" spans="4:8" ht="18" customHeight="1">
      <c r="D347" s="2"/>
      <c r="G347" s="2"/>
      <c r="H347" s="2"/>
    </row>
    <row r="348" spans="4:8" ht="18" customHeight="1">
      <c r="D348" s="2"/>
      <c r="G348" s="2"/>
      <c r="H348" s="2"/>
    </row>
    <row r="349" spans="4:8" ht="18" customHeight="1">
      <c r="D349" s="2"/>
      <c r="G349" s="2"/>
      <c r="H349" s="2"/>
    </row>
    <row r="350" spans="4:8" ht="18" customHeight="1">
      <c r="D350" s="2"/>
      <c r="G350" s="2"/>
      <c r="H350" s="2"/>
    </row>
    <row r="351" spans="4:8" ht="18" customHeight="1">
      <c r="D351" s="2"/>
      <c r="G351" s="2"/>
      <c r="H351" s="2"/>
    </row>
    <row r="352" spans="4:8" ht="18" customHeight="1">
      <c r="D352" s="2"/>
      <c r="G352" s="2"/>
      <c r="H352" s="2"/>
    </row>
    <row r="353" spans="4:8" ht="18" customHeight="1">
      <c r="D353" s="2"/>
      <c r="G353" s="2"/>
      <c r="H353" s="2"/>
    </row>
    <row r="354" spans="4:8" ht="18" customHeight="1">
      <c r="D354" s="2"/>
      <c r="G354" s="2"/>
      <c r="H354" s="2"/>
    </row>
    <row r="355" spans="4:8" ht="18" customHeight="1">
      <c r="D355" s="2"/>
      <c r="G355" s="2"/>
      <c r="H355" s="2"/>
    </row>
    <row r="356" spans="4:8" ht="18" customHeight="1">
      <c r="D356" s="2"/>
      <c r="G356" s="2"/>
      <c r="H356" s="2"/>
    </row>
    <row r="357" spans="4:8" ht="18" customHeight="1">
      <c r="D357" s="2"/>
      <c r="G357" s="2"/>
      <c r="H357" s="2"/>
    </row>
    <row r="358" spans="4:8" ht="18" customHeight="1">
      <c r="D358" s="2"/>
      <c r="G358" s="2"/>
      <c r="H358" s="2"/>
    </row>
    <row r="359" spans="4:8" ht="18" customHeight="1">
      <c r="D359" s="2"/>
      <c r="G359" s="2"/>
      <c r="H359" s="2"/>
    </row>
    <row r="360" spans="4:8" ht="18" customHeight="1">
      <c r="D360" s="2"/>
      <c r="G360" s="2"/>
      <c r="H360" s="2"/>
    </row>
    <row r="361" spans="4:8" ht="18" customHeight="1">
      <c r="D361" s="2"/>
      <c r="G361" s="2"/>
      <c r="H361" s="2"/>
    </row>
    <row r="362" spans="4:8" ht="18" customHeight="1">
      <c r="D362" s="2"/>
      <c r="G362" s="2"/>
      <c r="H362" s="2"/>
    </row>
    <row r="363" spans="4:8" ht="18" customHeight="1">
      <c r="D363" s="2"/>
      <c r="G363" s="2"/>
      <c r="H363" s="2"/>
    </row>
    <row r="364" spans="4:8" ht="18" customHeight="1">
      <c r="D364" s="2"/>
      <c r="G364" s="2"/>
      <c r="H364" s="2"/>
    </row>
    <row r="365" spans="4:8" ht="18" customHeight="1">
      <c r="D365" s="2"/>
      <c r="G365" s="2"/>
      <c r="H365" s="2"/>
    </row>
    <row r="366" spans="4:8" ht="18" customHeight="1">
      <c r="D366" s="2"/>
      <c r="G366" s="2"/>
      <c r="H366" s="2"/>
    </row>
    <row r="367" spans="4:8" ht="18" customHeight="1">
      <c r="D367" s="2"/>
      <c r="G367" s="2"/>
      <c r="H367" s="2"/>
    </row>
    <row r="368" spans="4:8" ht="18" customHeight="1">
      <c r="D368" s="2"/>
      <c r="G368" s="2"/>
      <c r="H368" s="2"/>
    </row>
    <row r="369" spans="4:8" ht="18" customHeight="1">
      <c r="D369" s="2"/>
      <c r="G369" s="2"/>
      <c r="H369" s="2"/>
    </row>
    <row r="370" spans="4:8" ht="18" customHeight="1">
      <c r="D370" s="2"/>
      <c r="G370" s="2"/>
      <c r="H370" s="2"/>
    </row>
    <row r="371" spans="4:8" ht="18" customHeight="1">
      <c r="D371" s="2"/>
      <c r="G371" s="2"/>
      <c r="H371" s="2"/>
    </row>
    <row r="372" spans="4:8" ht="18" customHeight="1">
      <c r="D372" s="2"/>
      <c r="G372" s="2"/>
      <c r="H372" s="2"/>
    </row>
    <row r="373" spans="4:8" ht="18" customHeight="1">
      <c r="D373" s="2"/>
      <c r="G373" s="2"/>
      <c r="H373" s="2"/>
    </row>
    <row r="374" spans="4:8" ht="18" customHeight="1">
      <c r="D374" s="2"/>
      <c r="G374" s="2"/>
      <c r="H374" s="2"/>
    </row>
    <row r="375" spans="4:8" ht="18" customHeight="1">
      <c r="D375" s="2"/>
      <c r="G375" s="2"/>
      <c r="H375" s="2"/>
    </row>
    <row r="376" spans="4:8" ht="18" customHeight="1">
      <c r="D376" s="2"/>
      <c r="G376" s="2"/>
      <c r="H376" s="2"/>
    </row>
    <row r="377" spans="4:8" ht="18" customHeight="1">
      <c r="D377" s="2"/>
      <c r="G377" s="2"/>
      <c r="H377" s="2"/>
    </row>
    <row r="378" spans="4:8" ht="18" customHeight="1">
      <c r="D378" s="2"/>
      <c r="G378" s="2"/>
      <c r="H378" s="2"/>
    </row>
    <row r="379" spans="4:8" ht="18" customHeight="1">
      <c r="D379" s="2"/>
      <c r="G379" s="2"/>
      <c r="H379" s="2"/>
    </row>
    <row r="380" spans="4:8" ht="18" customHeight="1">
      <c r="D380" s="2"/>
      <c r="G380" s="2"/>
      <c r="H380" s="2"/>
    </row>
    <row r="381" spans="4:8" ht="18" customHeight="1">
      <c r="D381" s="2"/>
      <c r="G381" s="2"/>
      <c r="H381" s="2"/>
    </row>
    <row r="382" spans="4:8" ht="18" customHeight="1">
      <c r="D382" s="2"/>
      <c r="G382" s="2"/>
      <c r="H382" s="2"/>
    </row>
    <row r="383" spans="4:8" ht="18" customHeight="1">
      <c r="D383" s="2"/>
      <c r="G383" s="2"/>
      <c r="H383" s="2"/>
    </row>
    <row r="384" spans="4:8" ht="18" customHeight="1">
      <c r="D384" s="2"/>
      <c r="G384" s="2"/>
      <c r="H384" s="2"/>
    </row>
    <row r="385" spans="4:8" ht="18" customHeight="1">
      <c r="D385" s="2"/>
      <c r="G385" s="2"/>
      <c r="H385" s="2"/>
    </row>
    <row r="386" spans="4:8" ht="18" customHeight="1">
      <c r="D386" s="2"/>
      <c r="G386" s="2"/>
      <c r="H386" s="2"/>
    </row>
    <row r="387" spans="4:8" ht="18" customHeight="1">
      <c r="D387" s="2"/>
      <c r="G387" s="2"/>
      <c r="H387" s="2"/>
    </row>
    <row r="388" spans="4:8" ht="18" customHeight="1">
      <c r="D388" s="2"/>
      <c r="G388" s="2"/>
      <c r="H388" s="2"/>
    </row>
    <row r="389" spans="4:8" ht="18" customHeight="1">
      <c r="D389" s="2"/>
      <c r="G389" s="2"/>
      <c r="H389" s="2"/>
    </row>
    <row r="390" spans="4:8" ht="18" customHeight="1">
      <c r="D390" s="2"/>
      <c r="G390" s="2"/>
      <c r="H390" s="2"/>
    </row>
    <row r="391" spans="4:8" ht="18" customHeight="1">
      <c r="D391" s="2"/>
      <c r="G391" s="2"/>
      <c r="H391" s="2"/>
    </row>
    <row r="392" spans="4:8" ht="18" customHeight="1">
      <c r="D392" s="2"/>
      <c r="G392" s="2"/>
      <c r="H392" s="2"/>
    </row>
    <row r="393" spans="4:8" ht="18" customHeight="1">
      <c r="D393" s="2"/>
      <c r="G393" s="2"/>
      <c r="H393" s="2"/>
    </row>
    <row r="394" spans="4:8" ht="18" customHeight="1">
      <c r="D394" s="2"/>
      <c r="G394" s="2"/>
      <c r="H394" s="2"/>
    </row>
    <row r="395" spans="4:8" ht="18" customHeight="1">
      <c r="D395" s="2"/>
      <c r="G395" s="2"/>
      <c r="H395" s="2"/>
    </row>
    <row r="396" spans="4:8" ht="18" customHeight="1">
      <c r="D396" s="2"/>
      <c r="G396" s="2"/>
      <c r="H396" s="2"/>
    </row>
    <row r="397" spans="4:8" ht="18" customHeight="1">
      <c r="D397" s="2"/>
      <c r="G397" s="2"/>
      <c r="H397" s="2"/>
    </row>
    <row r="398" spans="4:8" ht="18" customHeight="1">
      <c r="D398" s="2"/>
      <c r="G398" s="2"/>
      <c r="H398" s="2"/>
    </row>
    <row r="399" spans="4:8" ht="18" customHeight="1">
      <c r="D399" s="2"/>
      <c r="G399" s="2"/>
      <c r="H399" s="2"/>
    </row>
    <row r="400" spans="4:8" ht="18" customHeight="1">
      <c r="D400" s="2"/>
      <c r="G400" s="2"/>
      <c r="H400" s="2"/>
    </row>
    <row r="401" spans="4:8" ht="18" customHeight="1">
      <c r="D401" s="2"/>
      <c r="G401" s="2"/>
      <c r="H401" s="2"/>
    </row>
    <row r="402" spans="4:8" ht="18" customHeight="1">
      <c r="D402" s="2"/>
      <c r="G402" s="2"/>
      <c r="H402" s="2"/>
    </row>
    <row r="403" spans="4:8" ht="18" customHeight="1">
      <c r="D403" s="2"/>
      <c r="G403" s="2"/>
      <c r="H403" s="2"/>
    </row>
    <row r="404" spans="4:8" ht="18" customHeight="1">
      <c r="D404" s="2"/>
      <c r="G404" s="2"/>
      <c r="H404" s="2"/>
    </row>
    <row r="405" spans="4:8" ht="18" customHeight="1">
      <c r="D405" s="2"/>
      <c r="G405" s="2"/>
      <c r="H405" s="2"/>
    </row>
    <row r="406" spans="4:8" ht="18" customHeight="1">
      <c r="D406" s="2"/>
      <c r="G406" s="2"/>
      <c r="H406" s="2"/>
    </row>
    <row r="407" spans="4:8" ht="18" customHeight="1">
      <c r="D407" s="2"/>
      <c r="G407" s="2"/>
      <c r="H407" s="2"/>
    </row>
    <row r="408" spans="4:8" ht="18" customHeight="1">
      <c r="D408" s="2"/>
      <c r="G408" s="2"/>
      <c r="H408" s="2"/>
    </row>
    <row r="409" spans="4:8" ht="18" customHeight="1">
      <c r="D409" s="2"/>
      <c r="G409" s="2"/>
      <c r="H409" s="2"/>
    </row>
    <row r="410" spans="4:8" ht="18" customHeight="1">
      <c r="D410" s="2"/>
      <c r="G410" s="2"/>
      <c r="H410" s="2"/>
    </row>
    <row r="411" spans="4:8" ht="18" customHeight="1">
      <c r="D411" s="2"/>
      <c r="G411" s="2"/>
      <c r="H411" s="2"/>
    </row>
    <row r="412" spans="4:8" ht="18" customHeight="1">
      <c r="D412" s="2"/>
      <c r="G412" s="2"/>
      <c r="H412" s="2"/>
    </row>
    <row r="413" spans="4:8" ht="18" customHeight="1">
      <c r="D413" s="2"/>
      <c r="G413" s="2"/>
      <c r="H413" s="2"/>
    </row>
    <row r="414" spans="4:8" ht="18" customHeight="1">
      <c r="D414" s="2"/>
      <c r="G414" s="2"/>
      <c r="H414" s="2"/>
    </row>
    <row r="415" spans="4:8" ht="18" customHeight="1">
      <c r="D415" s="2"/>
      <c r="G415" s="2"/>
      <c r="H415" s="2"/>
    </row>
    <row r="416" spans="4:8" ht="18" customHeight="1">
      <c r="D416" s="2"/>
      <c r="G416" s="2"/>
      <c r="H416" s="2"/>
    </row>
    <row r="417" spans="4:8" ht="18" customHeight="1">
      <c r="D417" s="2"/>
      <c r="G417" s="2"/>
      <c r="H417" s="2"/>
    </row>
    <row r="418" spans="4:8" ht="18" customHeight="1">
      <c r="D418" s="2"/>
      <c r="G418" s="2"/>
      <c r="H418" s="2"/>
    </row>
    <row r="419" spans="4:8" ht="18" customHeight="1">
      <c r="D419" s="2"/>
      <c r="G419" s="2"/>
      <c r="H419" s="2"/>
    </row>
    <row r="420" spans="4:8" ht="18" customHeight="1">
      <c r="D420" s="2"/>
      <c r="G420" s="2"/>
      <c r="H420" s="2"/>
    </row>
    <row r="421" spans="4:8" ht="18" customHeight="1">
      <c r="D421" s="2"/>
      <c r="G421" s="2"/>
      <c r="H421" s="2"/>
    </row>
    <row r="422" spans="4:8" ht="18" customHeight="1">
      <c r="D422" s="2"/>
      <c r="G422" s="2"/>
      <c r="H422" s="2"/>
    </row>
    <row r="423" spans="4:8" ht="18" customHeight="1">
      <c r="D423" s="2"/>
      <c r="G423" s="2"/>
      <c r="H423" s="2"/>
    </row>
    <row r="424" spans="4:8" ht="18" customHeight="1">
      <c r="D424" s="2"/>
      <c r="G424" s="2"/>
      <c r="H424" s="2"/>
    </row>
    <row r="425" spans="4:8" ht="18" customHeight="1">
      <c r="D425" s="2"/>
      <c r="G425" s="2"/>
      <c r="H425" s="2"/>
    </row>
    <row r="426" spans="4:8" ht="18" customHeight="1">
      <c r="D426" s="2"/>
      <c r="G426" s="2"/>
      <c r="H426" s="2"/>
    </row>
    <row r="427" spans="4:8" ht="18" customHeight="1">
      <c r="D427" s="2"/>
      <c r="G427" s="2"/>
      <c r="H427" s="2"/>
    </row>
    <row r="428" spans="4:8" ht="18" customHeight="1">
      <c r="D428" s="2"/>
      <c r="G428" s="2"/>
      <c r="H428" s="2"/>
    </row>
    <row r="429" spans="4:8" ht="18" customHeight="1">
      <c r="D429" s="2"/>
      <c r="G429" s="2"/>
      <c r="H429" s="2"/>
    </row>
    <row r="430" spans="4:8" ht="18" customHeight="1">
      <c r="D430" s="2"/>
      <c r="G430" s="2"/>
      <c r="H430" s="2"/>
    </row>
    <row r="431" spans="4:8" ht="18" customHeight="1">
      <c r="D431" s="2"/>
      <c r="G431" s="2"/>
      <c r="H431" s="2"/>
    </row>
    <row r="432" spans="4:8" ht="18" customHeight="1">
      <c r="D432" s="2"/>
      <c r="G432" s="2"/>
      <c r="H432" s="2"/>
    </row>
    <row r="433" spans="4:8" ht="18" customHeight="1">
      <c r="D433" s="2"/>
      <c r="G433" s="2"/>
      <c r="H433" s="2"/>
    </row>
    <row r="434" spans="4:8" ht="18" customHeight="1">
      <c r="D434" s="2"/>
      <c r="G434" s="2"/>
      <c r="H434" s="2"/>
    </row>
    <row r="435" spans="4:8" ht="18" customHeight="1">
      <c r="D435" s="2"/>
      <c r="G435" s="2"/>
      <c r="H435" s="2"/>
    </row>
    <row r="436" spans="4:8" ht="18" customHeight="1">
      <c r="D436" s="2"/>
      <c r="G436" s="2"/>
      <c r="H436" s="2"/>
    </row>
    <row r="437" spans="4:8" ht="18" customHeight="1">
      <c r="D437" s="2"/>
      <c r="G437" s="2"/>
      <c r="H437" s="2"/>
    </row>
    <row r="438" spans="4:8" ht="18" customHeight="1">
      <c r="D438" s="2"/>
      <c r="G438" s="2"/>
      <c r="H438" s="2"/>
    </row>
    <row r="439" spans="4:8" ht="18" customHeight="1">
      <c r="D439" s="2"/>
      <c r="G439" s="2"/>
      <c r="H439" s="2"/>
    </row>
    <row r="440" spans="4:8" ht="18" customHeight="1">
      <c r="D440" s="2"/>
      <c r="G440" s="2"/>
      <c r="H440" s="2"/>
    </row>
    <row r="441" spans="4:8" ht="18" customHeight="1">
      <c r="D441" s="2"/>
      <c r="G441" s="2"/>
      <c r="H441" s="2"/>
    </row>
    <row r="442" spans="4:8" ht="18" customHeight="1">
      <c r="D442" s="2"/>
      <c r="G442" s="2"/>
      <c r="H442" s="2"/>
    </row>
    <row r="443" spans="4:8" ht="18" customHeight="1">
      <c r="D443" s="2"/>
      <c r="G443" s="2"/>
      <c r="H443" s="2"/>
    </row>
    <row r="444" spans="4:8" ht="18" customHeight="1">
      <c r="D444" s="2"/>
      <c r="G444" s="2"/>
      <c r="H444" s="2"/>
    </row>
    <row r="445" spans="4:8" ht="18" customHeight="1">
      <c r="D445" s="2"/>
      <c r="G445" s="2"/>
      <c r="H445" s="2"/>
    </row>
    <row r="446" spans="4:8" ht="18" customHeight="1">
      <c r="D446" s="2"/>
      <c r="G446" s="2"/>
      <c r="H446" s="2"/>
    </row>
    <row r="447" spans="4:8" ht="18" customHeight="1">
      <c r="D447" s="2"/>
      <c r="G447" s="2"/>
      <c r="H447" s="2"/>
    </row>
    <row r="448" spans="4:8" ht="18" customHeight="1">
      <c r="D448" s="2"/>
      <c r="G448" s="2"/>
      <c r="H448" s="2"/>
    </row>
    <row r="449" spans="4:8" ht="18" customHeight="1">
      <c r="D449" s="2"/>
      <c r="G449" s="2"/>
      <c r="H449" s="2"/>
    </row>
    <row r="450" spans="4:8" ht="18" customHeight="1">
      <c r="D450" s="2"/>
      <c r="G450" s="2"/>
      <c r="H450" s="2"/>
    </row>
    <row r="451" spans="4:8" ht="18" customHeight="1">
      <c r="D451" s="2"/>
      <c r="G451" s="2"/>
      <c r="H451" s="2"/>
    </row>
    <row r="452" spans="4:8" ht="18" customHeight="1">
      <c r="D452" s="2"/>
      <c r="G452" s="2"/>
      <c r="H452" s="2"/>
    </row>
    <row r="453" spans="4:8" ht="18" customHeight="1">
      <c r="D453" s="2"/>
      <c r="G453" s="2"/>
      <c r="H453" s="2"/>
    </row>
    <row r="454" spans="4:8" ht="18" customHeight="1">
      <c r="D454" s="2"/>
      <c r="G454" s="2"/>
      <c r="H454" s="2"/>
    </row>
    <row r="455" spans="4:8" ht="18" customHeight="1">
      <c r="D455" s="2"/>
      <c r="G455" s="2"/>
      <c r="H455" s="2"/>
    </row>
    <row r="456" spans="4:8" ht="18" customHeight="1">
      <c r="D456" s="2"/>
      <c r="G456" s="2"/>
      <c r="H456" s="2"/>
    </row>
    <row r="457" spans="4:8" ht="18" customHeight="1">
      <c r="D457" s="2"/>
      <c r="G457" s="2"/>
      <c r="H457" s="2"/>
    </row>
    <row r="458" spans="4:8" ht="18" customHeight="1">
      <c r="D458" s="2"/>
      <c r="G458" s="2"/>
      <c r="H458" s="2"/>
    </row>
    <row r="459" spans="4:8" ht="18" customHeight="1">
      <c r="D459" s="2"/>
      <c r="G459" s="2"/>
      <c r="H459" s="2"/>
    </row>
    <row r="460" spans="4:8" ht="18" customHeight="1">
      <c r="D460" s="2"/>
      <c r="G460" s="2"/>
      <c r="H460" s="2"/>
    </row>
    <row r="461" spans="4:8" ht="18" customHeight="1">
      <c r="D461" s="2"/>
      <c r="G461" s="2"/>
      <c r="H461" s="2"/>
    </row>
    <row r="462" spans="4:8" ht="18" customHeight="1">
      <c r="D462" s="2"/>
      <c r="G462" s="2"/>
      <c r="H462" s="2"/>
    </row>
    <row r="463" spans="4:8" ht="18" customHeight="1">
      <c r="D463" s="2"/>
      <c r="G463" s="2"/>
      <c r="H463" s="2"/>
    </row>
    <row r="464" spans="4:8" ht="18" customHeight="1">
      <c r="D464" s="2"/>
      <c r="G464" s="2"/>
      <c r="H464" s="2"/>
    </row>
    <row r="465" spans="4:8" ht="18" customHeight="1">
      <c r="D465" s="2"/>
      <c r="G465" s="2"/>
      <c r="H465" s="2"/>
    </row>
    <row r="466" spans="4:8" ht="18" customHeight="1">
      <c r="D466" s="2"/>
      <c r="G466" s="2"/>
      <c r="H466" s="2"/>
    </row>
    <row r="467" spans="4:8" ht="18" customHeight="1">
      <c r="D467" s="2"/>
      <c r="G467" s="2"/>
      <c r="H467" s="2"/>
    </row>
    <row r="468" spans="4:8" ht="18" customHeight="1">
      <c r="D468" s="2"/>
      <c r="G468" s="2"/>
      <c r="H468" s="2"/>
    </row>
    <row r="469" spans="4:8" ht="18" customHeight="1">
      <c r="D469" s="2"/>
      <c r="G469" s="2"/>
      <c r="H469" s="2"/>
    </row>
    <row r="470" spans="4:8" ht="18" customHeight="1">
      <c r="D470" s="2"/>
      <c r="G470" s="2"/>
      <c r="H470" s="2"/>
    </row>
    <row r="471" spans="4:8" ht="18" customHeight="1">
      <c r="D471" s="2"/>
      <c r="G471" s="2"/>
      <c r="H471" s="2"/>
    </row>
    <row r="472" spans="4:8" ht="18" customHeight="1">
      <c r="D472" s="2"/>
      <c r="G472" s="2"/>
      <c r="H472" s="2"/>
    </row>
    <row r="473" spans="4:8" ht="18" customHeight="1">
      <c r="D473" s="2"/>
      <c r="G473" s="2"/>
      <c r="H473" s="2"/>
    </row>
    <row r="474" spans="4:8" ht="18" customHeight="1">
      <c r="D474" s="2"/>
      <c r="G474" s="2"/>
      <c r="H474" s="2"/>
    </row>
    <row r="475" spans="4:8" ht="18" customHeight="1">
      <c r="D475" s="2"/>
      <c r="G475" s="2"/>
      <c r="H475" s="2"/>
    </row>
    <row r="476" spans="4:8" ht="18" customHeight="1">
      <c r="D476" s="2"/>
      <c r="G476" s="2"/>
      <c r="H476" s="2"/>
    </row>
    <row r="477" spans="4:8" ht="18" customHeight="1">
      <c r="D477" s="2"/>
      <c r="G477" s="2"/>
      <c r="H477" s="2"/>
    </row>
    <row r="478" spans="4:8" ht="18" customHeight="1">
      <c r="D478" s="2"/>
      <c r="G478" s="2"/>
      <c r="H478" s="2"/>
    </row>
    <row r="479" spans="4:8" ht="18" customHeight="1">
      <c r="D479" s="2"/>
      <c r="G479" s="2"/>
      <c r="H479" s="2"/>
    </row>
    <row r="480" spans="4:8" ht="18" customHeight="1">
      <c r="D480" s="2"/>
      <c r="G480" s="2"/>
      <c r="H480" s="2"/>
    </row>
    <row r="481" spans="4:8" ht="18" customHeight="1">
      <c r="D481" s="2"/>
      <c r="G481" s="2"/>
      <c r="H481" s="2"/>
    </row>
    <row r="482" spans="4:8" ht="18" customHeight="1">
      <c r="D482" s="2"/>
      <c r="G482" s="2"/>
      <c r="H482" s="2"/>
    </row>
    <row r="483" spans="4:8" ht="18" customHeight="1">
      <c r="D483" s="2"/>
      <c r="G483" s="2"/>
      <c r="H483" s="2"/>
    </row>
    <row r="484" spans="4:8" ht="18" customHeight="1">
      <c r="D484" s="2"/>
      <c r="G484" s="2"/>
      <c r="H484" s="2"/>
    </row>
    <row r="485" spans="4:8" ht="18" customHeight="1">
      <c r="D485" s="2"/>
      <c r="G485" s="2"/>
      <c r="H485" s="2"/>
    </row>
    <row r="486" spans="4:8" ht="18" customHeight="1">
      <c r="D486" s="2"/>
      <c r="G486" s="2"/>
      <c r="H486" s="2"/>
    </row>
    <row r="487" spans="4:8" ht="18" customHeight="1">
      <c r="D487" s="2"/>
      <c r="G487" s="2"/>
      <c r="H487" s="2"/>
    </row>
    <row r="488" spans="4:8" ht="18" customHeight="1">
      <c r="D488" s="2"/>
      <c r="G488" s="2"/>
      <c r="H488" s="2"/>
    </row>
    <row r="489" spans="4:8" ht="18" customHeight="1">
      <c r="D489" s="2"/>
      <c r="G489" s="2"/>
      <c r="H489" s="2"/>
    </row>
    <row r="490" spans="4:8" ht="18" customHeight="1">
      <c r="D490" s="2"/>
      <c r="G490" s="2"/>
      <c r="H490" s="2"/>
    </row>
    <row r="491" spans="4:8" ht="18" customHeight="1">
      <c r="D491" s="2"/>
      <c r="G491" s="2"/>
      <c r="H491" s="2"/>
    </row>
    <row r="492" spans="4:8" ht="18" customHeight="1">
      <c r="D492" s="2"/>
      <c r="G492" s="2"/>
      <c r="H492" s="2"/>
    </row>
    <row r="493" spans="4:8" ht="18" customHeight="1">
      <c r="D493" s="2"/>
      <c r="G493" s="2"/>
      <c r="H493" s="2"/>
    </row>
    <row r="494" spans="4:8" ht="18" customHeight="1">
      <c r="D494" s="2"/>
      <c r="G494" s="2"/>
      <c r="H494" s="2"/>
    </row>
    <row r="495" spans="4:8" ht="18" customHeight="1">
      <c r="D495" s="2"/>
      <c r="G495" s="2"/>
      <c r="H495" s="2"/>
    </row>
    <row r="496" spans="4:8" ht="18" customHeight="1">
      <c r="D496" s="2"/>
      <c r="G496" s="2"/>
      <c r="H496" s="2"/>
    </row>
    <row r="497" spans="4:8" ht="18" customHeight="1">
      <c r="D497" s="2"/>
      <c r="G497" s="2"/>
      <c r="H497" s="2"/>
    </row>
    <row r="498" spans="4:8" ht="18" customHeight="1">
      <c r="D498" s="2"/>
      <c r="G498" s="2"/>
      <c r="H498" s="2"/>
    </row>
    <row r="499" spans="4:8" ht="18" customHeight="1">
      <c r="D499" s="2"/>
      <c r="G499" s="2"/>
      <c r="H499" s="2"/>
    </row>
    <row r="500" spans="4:8" ht="18" customHeight="1">
      <c r="D500" s="2"/>
      <c r="G500" s="2"/>
      <c r="H500" s="2"/>
    </row>
    <row r="501" spans="4:8" ht="18" customHeight="1">
      <c r="D501" s="2"/>
      <c r="G501" s="2"/>
      <c r="H501" s="2"/>
    </row>
    <row r="502" spans="4:8" ht="18" customHeight="1">
      <c r="D502" s="2"/>
      <c r="G502" s="2"/>
      <c r="H502" s="2"/>
    </row>
    <row r="503" spans="4:8" ht="18" customHeight="1">
      <c r="D503" s="2"/>
      <c r="G503" s="2"/>
      <c r="H503" s="2"/>
    </row>
    <row r="504" spans="4:8" ht="18" customHeight="1">
      <c r="D504" s="2"/>
      <c r="G504" s="2"/>
      <c r="H504" s="2"/>
    </row>
    <row r="505" spans="4:8" ht="18" customHeight="1">
      <c r="D505" s="2"/>
      <c r="G505" s="2"/>
      <c r="H505" s="2"/>
    </row>
    <row r="506" spans="4:8" ht="18" customHeight="1">
      <c r="D506" s="2"/>
      <c r="G506" s="2"/>
      <c r="H506" s="2"/>
    </row>
    <row r="507" spans="4:8" ht="18" customHeight="1">
      <c r="D507" s="2"/>
      <c r="G507" s="2"/>
      <c r="H507" s="2"/>
    </row>
    <row r="508" spans="4:8" ht="18" customHeight="1">
      <c r="D508" s="2"/>
      <c r="G508" s="2"/>
      <c r="H508" s="2"/>
    </row>
    <row r="509" spans="4:8" ht="18" customHeight="1">
      <c r="D509" s="2"/>
      <c r="G509" s="2"/>
      <c r="H509" s="2"/>
    </row>
    <row r="510" spans="4:8" ht="18" customHeight="1">
      <c r="D510" s="2"/>
      <c r="G510" s="2"/>
      <c r="H510" s="2"/>
    </row>
    <row r="511" spans="4:8" ht="18" customHeight="1">
      <c r="D511" s="2"/>
      <c r="G511" s="2"/>
      <c r="H511" s="2"/>
    </row>
    <row r="512" spans="4:8" ht="18" customHeight="1">
      <c r="D512" s="2"/>
      <c r="G512" s="2"/>
      <c r="H512" s="2"/>
    </row>
    <row r="513" spans="4:8" ht="18" customHeight="1">
      <c r="D513" s="2"/>
      <c r="G513" s="2"/>
      <c r="H513" s="2"/>
    </row>
    <row r="514" spans="4:8" ht="18" customHeight="1">
      <c r="D514" s="2"/>
      <c r="G514" s="2"/>
      <c r="H514" s="2"/>
    </row>
    <row r="515" spans="4:8" ht="18" customHeight="1">
      <c r="D515" s="2"/>
      <c r="G515" s="2"/>
      <c r="H515" s="2"/>
    </row>
    <row r="516" spans="4:8" ht="18" customHeight="1">
      <c r="D516" s="2"/>
      <c r="G516" s="2"/>
      <c r="H516" s="2"/>
    </row>
    <row r="517" spans="4:8" ht="18" customHeight="1">
      <c r="D517" s="2"/>
      <c r="G517" s="2"/>
      <c r="H517" s="2"/>
    </row>
    <row r="518" spans="4:8" ht="18" customHeight="1">
      <c r="D518" s="2"/>
      <c r="G518" s="2"/>
      <c r="H518" s="2"/>
    </row>
    <row r="519" spans="4:8" ht="18" customHeight="1">
      <c r="D519" s="2"/>
      <c r="G519" s="2"/>
      <c r="H519" s="2"/>
    </row>
    <row r="520" spans="4:8" ht="18" customHeight="1">
      <c r="D520" s="2"/>
      <c r="G520" s="2"/>
      <c r="H520" s="2"/>
    </row>
    <row r="521" spans="4:8" ht="18" customHeight="1">
      <c r="D521" s="2"/>
      <c r="G521" s="2"/>
      <c r="H521" s="2"/>
    </row>
    <row r="522" spans="4:8" ht="18" customHeight="1">
      <c r="D522" s="2"/>
      <c r="G522" s="2"/>
      <c r="H522" s="2"/>
    </row>
    <row r="523" spans="4:8" ht="18" customHeight="1">
      <c r="D523" s="2"/>
      <c r="G523" s="2"/>
      <c r="H523" s="2"/>
    </row>
    <row r="524" spans="4:8" ht="18" customHeight="1">
      <c r="D524" s="2"/>
      <c r="G524" s="2"/>
      <c r="H524" s="2"/>
    </row>
    <row r="525" spans="4:8" ht="18" customHeight="1">
      <c r="D525" s="2"/>
      <c r="G525" s="2"/>
      <c r="H525" s="2"/>
    </row>
    <row r="526" spans="4:8" ht="18" customHeight="1">
      <c r="D526" s="2"/>
      <c r="G526" s="2"/>
      <c r="H526" s="2"/>
    </row>
    <row r="527" spans="4:8" ht="18" customHeight="1">
      <c r="D527" s="2"/>
      <c r="G527" s="2"/>
      <c r="H527" s="2"/>
    </row>
    <row r="528" spans="4:8" ht="18" customHeight="1">
      <c r="D528" s="2"/>
      <c r="G528" s="2"/>
      <c r="H528" s="2"/>
    </row>
    <row r="529" spans="4:8" ht="18" customHeight="1">
      <c r="D529" s="2"/>
      <c r="G529" s="2"/>
      <c r="H529" s="2"/>
    </row>
    <row r="530" spans="4:8" ht="18" customHeight="1">
      <c r="D530" s="2"/>
      <c r="G530" s="2"/>
      <c r="H530" s="2"/>
    </row>
    <row r="531" spans="4:8" ht="18" customHeight="1">
      <c r="D531" s="2"/>
      <c r="G531" s="2"/>
      <c r="H531" s="2"/>
    </row>
    <row r="532" spans="4:8" ht="18" customHeight="1">
      <c r="D532" s="2"/>
      <c r="G532" s="2"/>
      <c r="H532" s="2"/>
    </row>
    <row r="533" spans="4:8" ht="18" customHeight="1">
      <c r="D533" s="2"/>
      <c r="G533" s="2"/>
      <c r="H533" s="2"/>
    </row>
    <row r="534" spans="4:8" ht="18" customHeight="1">
      <c r="D534" s="2"/>
      <c r="G534" s="2"/>
      <c r="H534" s="2"/>
    </row>
    <row r="535" spans="4:8" ht="18" customHeight="1">
      <c r="D535" s="2"/>
      <c r="G535" s="2"/>
      <c r="H535" s="2"/>
    </row>
    <row r="536" spans="4:8" ht="18" customHeight="1">
      <c r="D536" s="2"/>
      <c r="G536" s="2"/>
      <c r="H536" s="2"/>
    </row>
    <row r="537" spans="4:8" ht="18" customHeight="1">
      <c r="D537" s="2"/>
      <c r="G537" s="2"/>
      <c r="H537" s="2"/>
    </row>
    <row r="538" spans="4:8" ht="18" customHeight="1">
      <c r="D538" s="2"/>
      <c r="G538" s="2"/>
      <c r="H538" s="2"/>
    </row>
    <row r="539" spans="4:8" ht="18" customHeight="1">
      <c r="D539" s="2"/>
      <c r="G539" s="2"/>
      <c r="H539" s="2"/>
    </row>
    <row r="540" spans="4:8" ht="18" customHeight="1">
      <c r="D540" s="2"/>
      <c r="G540" s="2"/>
      <c r="H540" s="2"/>
    </row>
    <row r="541" spans="4:8" ht="18" customHeight="1">
      <c r="D541" s="2"/>
      <c r="G541" s="2"/>
      <c r="H541" s="2"/>
    </row>
    <row r="542" spans="4:8" ht="18" customHeight="1">
      <c r="D542" s="2"/>
      <c r="G542" s="2"/>
      <c r="H542" s="2"/>
    </row>
    <row r="543" spans="4:8" ht="18" customHeight="1">
      <c r="D543" s="2"/>
      <c r="G543" s="2"/>
      <c r="H543" s="2"/>
    </row>
  </sheetData>
  <mergeCells count="25">
    <mergeCell ref="V225:W225"/>
    <mergeCell ref="V226:W226"/>
    <mergeCell ref="V227:W227"/>
    <mergeCell ref="V228:W228"/>
    <mergeCell ref="M4:T4"/>
    <mergeCell ref="C5:F6"/>
    <mergeCell ref="G5:G6"/>
    <mergeCell ref="H5:H6"/>
    <mergeCell ref="I5:I6"/>
    <mergeCell ref="V224:X224"/>
    <mergeCell ref="V229:W229"/>
    <mergeCell ref="A3:B3"/>
    <mergeCell ref="U4:X4"/>
    <mergeCell ref="U5:V5"/>
    <mergeCell ref="W5:W6"/>
    <mergeCell ref="X5:X6"/>
    <mergeCell ref="J5:J6"/>
    <mergeCell ref="K5:L5"/>
    <mergeCell ref="C4:L4"/>
    <mergeCell ref="Q5:R5"/>
    <mergeCell ref="M5:M6"/>
    <mergeCell ref="N5:N6"/>
    <mergeCell ref="O5:O6"/>
    <mergeCell ref="P5:P6"/>
    <mergeCell ref="A4:B7"/>
  </mergeCells>
  <phoneticPr fontId="1"/>
  <pageMargins left="0.7" right="0.7" top="0.75" bottom="0.75" header="0.3" footer="0.3"/>
  <pageSetup paperSize="8"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C0A3-3A7D-4592-8ECD-F1029FCB3810}">
  <sheetPr>
    <pageSetUpPr fitToPage="1"/>
  </sheetPr>
  <dimension ref="A1:X582"/>
  <sheetViews>
    <sheetView view="pageBreakPreview" zoomScale="75" zoomScaleNormal="75" zoomScaleSheetLayoutView="75" workbookViewId="0">
      <selection activeCell="G10" sqref="G10"/>
    </sheetView>
  </sheetViews>
  <sheetFormatPr defaultRowHeight="18" customHeight="1"/>
  <cols>
    <col min="1" max="1" width="3.5" style="1" customWidth="1"/>
    <col min="2" max="2" width="16.25" style="1" customWidth="1"/>
    <col min="3" max="3" width="10" style="1" customWidth="1"/>
    <col min="4" max="4" width="9" style="1"/>
    <col min="5" max="5" width="13.5" style="3" customWidth="1"/>
    <col min="6" max="6" width="9" style="1"/>
    <col min="7" max="8" width="7.75" style="1" customWidth="1"/>
    <col min="9" max="11" width="9" style="1"/>
    <col min="12" max="12" width="10.25" style="1" customWidth="1"/>
    <col min="13" max="13" width="28.5" style="40" customWidth="1"/>
    <col min="14" max="14" width="9" style="1"/>
    <col min="15" max="15" width="9" style="40"/>
    <col min="16" max="19" width="9" style="1"/>
    <col min="20" max="20" width="10.125" style="1" customWidth="1"/>
    <col min="21" max="21" width="9" style="42"/>
    <col min="22" max="22" width="9" style="4"/>
    <col min="23" max="23" width="10.25" style="42" customWidth="1"/>
    <col min="24" max="24" width="9" style="4"/>
    <col min="25" max="16384" width="9" style="1"/>
  </cols>
  <sheetData>
    <row r="1" spans="1:24" ht="18" customHeight="1">
      <c r="A1" s="18" t="s">
        <v>230</v>
      </c>
      <c r="H1" s="1" t="s">
        <v>250</v>
      </c>
      <c r="M1" s="1"/>
      <c r="O1" s="1"/>
      <c r="U1" s="45"/>
      <c r="V1" s="45"/>
      <c r="W1" s="45"/>
      <c r="X1" s="45"/>
    </row>
    <row r="2" spans="1:24" ht="18" customHeight="1" thickBot="1">
      <c r="A2" s="1" t="s">
        <v>227</v>
      </c>
      <c r="H2" s="1" t="s">
        <v>283</v>
      </c>
      <c r="M2" s="1"/>
      <c r="O2" s="1"/>
      <c r="U2" s="45"/>
      <c r="V2" s="45"/>
      <c r="W2" s="45"/>
      <c r="X2" s="45"/>
    </row>
    <row r="3" spans="1:24" ht="18" customHeight="1">
      <c r="A3" s="118" t="s">
        <v>220</v>
      </c>
      <c r="B3" s="119"/>
      <c r="C3" s="101">
        <v>23.001117754890753</v>
      </c>
      <c r="M3" s="1"/>
      <c r="O3" s="1"/>
      <c r="U3" s="45"/>
      <c r="V3" s="45"/>
      <c r="W3" s="45"/>
      <c r="X3" s="46"/>
    </row>
    <row r="4" spans="1:24" ht="25.5" customHeight="1">
      <c r="A4" s="128" t="s">
        <v>206</v>
      </c>
      <c r="B4" s="129"/>
      <c r="C4" s="137" t="s">
        <v>212</v>
      </c>
      <c r="D4" s="137"/>
      <c r="E4" s="137"/>
      <c r="F4" s="137"/>
      <c r="G4" s="137"/>
      <c r="H4" s="137"/>
      <c r="I4" s="137"/>
      <c r="J4" s="137"/>
      <c r="K4" s="137"/>
      <c r="L4" s="137"/>
      <c r="M4" s="127" t="s">
        <v>214</v>
      </c>
      <c r="N4" s="127"/>
      <c r="O4" s="127"/>
      <c r="P4" s="127"/>
      <c r="Q4" s="127"/>
      <c r="R4" s="127"/>
      <c r="S4" s="127"/>
      <c r="T4" s="127"/>
      <c r="U4" s="120" t="s">
        <v>226</v>
      </c>
      <c r="V4" s="120"/>
      <c r="W4" s="120"/>
      <c r="X4" s="121"/>
    </row>
    <row r="5" spans="1:24" ht="25.5" customHeight="1">
      <c r="A5" s="130"/>
      <c r="B5" s="131"/>
      <c r="C5" s="126" t="s">
        <v>211</v>
      </c>
      <c r="D5" s="126"/>
      <c r="E5" s="126"/>
      <c r="F5" s="126"/>
      <c r="G5" s="126" t="s">
        <v>0</v>
      </c>
      <c r="H5" s="126" t="s">
        <v>1</v>
      </c>
      <c r="I5" s="125" t="s">
        <v>172</v>
      </c>
      <c r="J5" s="125" t="s">
        <v>171</v>
      </c>
      <c r="K5" s="138" t="s">
        <v>215</v>
      </c>
      <c r="L5" s="138"/>
      <c r="M5" s="126" t="s">
        <v>192</v>
      </c>
      <c r="N5" s="126" t="s">
        <v>193</v>
      </c>
      <c r="O5" s="125" t="s">
        <v>195</v>
      </c>
      <c r="P5" s="125" t="s">
        <v>199</v>
      </c>
      <c r="Q5" s="126" t="s">
        <v>215</v>
      </c>
      <c r="R5" s="126"/>
      <c r="S5" s="126" t="s">
        <v>216</v>
      </c>
      <c r="T5" s="126"/>
      <c r="U5" s="122" t="s">
        <v>217</v>
      </c>
      <c r="V5" s="122"/>
      <c r="W5" s="123" t="s">
        <v>203</v>
      </c>
      <c r="X5" s="124" t="s">
        <v>222</v>
      </c>
    </row>
    <row r="6" spans="1:24" ht="39" customHeight="1">
      <c r="A6" s="130"/>
      <c r="B6" s="131"/>
      <c r="C6" s="126"/>
      <c r="D6" s="126"/>
      <c r="E6" s="126"/>
      <c r="F6" s="126"/>
      <c r="G6" s="126"/>
      <c r="H6" s="126"/>
      <c r="I6" s="125"/>
      <c r="J6" s="125"/>
      <c r="K6" s="24" t="s">
        <v>183</v>
      </c>
      <c r="L6" s="24" t="s">
        <v>184</v>
      </c>
      <c r="M6" s="126"/>
      <c r="N6" s="126"/>
      <c r="O6" s="125"/>
      <c r="P6" s="125"/>
      <c r="Q6" s="24" t="s">
        <v>194</v>
      </c>
      <c r="R6" s="24" t="s">
        <v>196</v>
      </c>
      <c r="S6" s="24" t="s">
        <v>197</v>
      </c>
      <c r="T6" s="24" t="s">
        <v>198</v>
      </c>
      <c r="U6" s="76" t="s">
        <v>200</v>
      </c>
      <c r="V6" s="76" t="s">
        <v>201</v>
      </c>
      <c r="W6" s="122"/>
      <c r="X6" s="124"/>
    </row>
    <row r="7" spans="1:24" ht="29.25" customHeight="1">
      <c r="A7" s="132"/>
      <c r="B7" s="133"/>
      <c r="C7" s="10" t="s">
        <v>207</v>
      </c>
      <c r="D7" s="75" t="s">
        <v>208</v>
      </c>
      <c r="E7" s="75" t="s">
        <v>252</v>
      </c>
      <c r="F7" s="75" t="s">
        <v>210</v>
      </c>
      <c r="G7" s="28"/>
      <c r="H7" s="28"/>
      <c r="I7" s="29"/>
      <c r="J7" s="29"/>
      <c r="K7" s="37">
        <f>SUM(K10:K254)</f>
        <v>58683.161999999946</v>
      </c>
      <c r="L7" s="37">
        <f>SUM(L10:L252)</f>
        <v>1349778.3193913295</v>
      </c>
      <c r="M7" s="10"/>
      <c r="N7" s="10"/>
      <c r="O7" s="10"/>
      <c r="P7" s="10"/>
      <c r="Q7" s="10">
        <f>SUM(Q10:Q225)</f>
        <v>0</v>
      </c>
      <c r="R7" s="10">
        <f>SUM(R10:R225)</f>
        <v>0</v>
      </c>
      <c r="S7" s="73">
        <f>SUM(S10:S252)</f>
        <v>58683.161999999946</v>
      </c>
      <c r="T7" s="73">
        <f>SUM(T10:T252)</f>
        <v>1349778.3193913295</v>
      </c>
      <c r="U7" s="35"/>
      <c r="V7" s="35"/>
      <c r="W7" s="35"/>
      <c r="X7" s="47">
        <f>SUM(X10:X252)</f>
        <v>7000</v>
      </c>
    </row>
    <row r="8" spans="1:24" s="5" customFormat="1" ht="18" customHeight="1">
      <c r="A8" s="49" t="s">
        <v>83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1"/>
    </row>
    <row r="9" spans="1:24" ht="18" customHeight="1">
      <c r="A9" s="80" t="s">
        <v>24</v>
      </c>
      <c r="B9" s="81"/>
      <c r="C9" s="81"/>
      <c r="D9" s="81"/>
      <c r="E9" s="82"/>
      <c r="F9" s="83"/>
      <c r="G9" s="84"/>
      <c r="H9" s="84"/>
      <c r="I9" s="84"/>
      <c r="J9" s="84"/>
      <c r="K9" s="84"/>
      <c r="L9" s="84"/>
      <c r="M9" s="81"/>
      <c r="N9" s="81"/>
      <c r="O9" s="81"/>
      <c r="P9" s="81"/>
      <c r="Q9" s="81"/>
      <c r="R9" s="81"/>
      <c r="S9" s="81"/>
      <c r="T9" s="81"/>
      <c r="U9" s="98"/>
      <c r="V9" s="98"/>
      <c r="W9" s="98"/>
      <c r="X9" s="89"/>
    </row>
    <row r="10" spans="1:24" ht="18" customHeight="1">
      <c r="A10" s="77"/>
      <c r="B10" s="10" t="s">
        <v>18</v>
      </c>
      <c r="C10" s="10" t="s">
        <v>8</v>
      </c>
      <c r="D10" s="10" t="s">
        <v>9</v>
      </c>
      <c r="E10" s="11"/>
      <c r="F10" s="15" t="s">
        <v>169</v>
      </c>
      <c r="G10" s="19">
        <v>2</v>
      </c>
      <c r="H10" s="19">
        <v>6</v>
      </c>
      <c r="I10" s="19">
        <v>42</v>
      </c>
      <c r="J10" s="19">
        <v>1680</v>
      </c>
      <c r="K10" s="19">
        <f>(G10*H10*I10*J10)/1000</f>
        <v>846.72</v>
      </c>
      <c r="L10" s="19">
        <f>K10*$C$3</f>
        <v>19475.506425421099</v>
      </c>
      <c r="M10" s="12"/>
      <c r="N10" s="25">
        <f>H10</f>
        <v>6</v>
      </c>
      <c r="O10" s="12"/>
      <c r="P10" s="25">
        <f>J10</f>
        <v>1680</v>
      </c>
      <c r="Q10" s="25">
        <f>N10*O10*P10</f>
        <v>0</v>
      </c>
      <c r="R10" s="10">
        <f>$C$3*Q10</f>
        <v>0</v>
      </c>
      <c r="S10" s="25">
        <f>K10-Q10</f>
        <v>846.72</v>
      </c>
      <c r="T10" s="25">
        <f>L10-R10</f>
        <v>19475.506425421099</v>
      </c>
      <c r="U10" s="43">
        <v>1000</v>
      </c>
      <c r="V10" s="28">
        <f>N10*U10</f>
        <v>6000</v>
      </c>
      <c r="W10" s="43">
        <v>1000</v>
      </c>
      <c r="X10" s="32">
        <f>V10+W10</f>
        <v>7000</v>
      </c>
    </row>
    <row r="11" spans="1:24" ht="18" customHeight="1">
      <c r="A11" s="77"/>
      <c r="B11" s="10"/>
      <c r="C11" s="10" t="s">
        <v>8</v>
      </c>
      <c r="D11" s="10" t="s">
        <v>9</v>
      </c>
      <c r="E11" s="11" t="s">
        <v>85</v>
      </c>
      <c r="F11" s="15" t="s">
        <v>170</v>
      </c>
      <c r="G11" s="19">
        <v>1</v>
      </c>
      <c r="H11" s="19">
        <v>2</v>
      </c>
      <c r="I11" s="19">
        <v>42</v>
      </c>
      <c r="J11" s="19">
        <v>1680</v>
      </c>
      <c r="K11" s="19">
        <f t="shared" ref="K11:K73" si="0">(G11*H11*I11*J11)/1000</f>
        <v>141.12</v>
      </c>
      <c r="L11" s="19">
        <f>K11*$C$3</f>
        <v>3245.9177375701834</v>
      </c>
      <c r="M11" s="12"/>
      <c r="N11" s="25">
        <f t="shared" ref="N11:N73" si="1">H11</f>
        <v>2</v>
      </c>
      <c r="O11" s="12"/>
      <c r="P11" s="25">
        <f t="shared" ref="P11:P73" si="2">J11</f>
        <v>1680</v>
      </c>
      <c r="Q11" s="25">
        <f t="shared" ref="Q11:Q74" si="3">N11*O11*P11</f>
        <v>0</v>
      </c>
      <c r="R11" s="10">
        <f t="shared" ref="R11:R74" si="4">$C$3*Q11</f>
        <v>0</v>
      </c>
      <c r="S11" s="25">
        <f t="shared" ref="S11:S74" si="5">K11-Q11</f>
        <v>141.12</v>
      </c>
      <c r="T11" s="25">
        <f t="shared" ref="T11:T74" si="6">L11-R11</f>
        <v>3245.9177375701834</v>
      </c>
      <c r="U11" s="43"/>
      <c r="V11" s="28">
        <f t="shared" ref="V11:V73" si="7">N11*U11</f>
        <v>0</v>
      </c>
      <c r="W11" s="43"/>
      <c r="X11" s="32">
        <f t="shared" ref="X11:X73" si="8">V11+W11</f>
        <v>0</v>
      </c>
    </row>
    <row r="12" spans="1:24" ht="18" customHeight="1">
      <c r="A12" s="77"/>
      <c r="B12" s="10" t="s">
        <v>19</v>
      </c>
      <c r="C12" s="10" t="s">
        <v>8</v>
      </c>
      <c r="D12" s="10" t="s">
        <v>9</v>
      </c>
      <c r="E12" s="11"/>
      <c r="F12" s="15" t="s">
        <v>169</v>
      </c>
      <c r="G12" s="19">
        <v>2</v>
      </c>
      <c r="H12" s="19">
        <v>6</v>
      </c>
      <c r="I12" s="19">
        <v>42</v>
      </c>
      <c r="J12" s="19">
        <v>1680</v>
      </c>
      <c r="K12" s="19">
        <f t="shared" si="0"/>
        <v>846.72</v>
      </c>
      <c r="L12" s="19">
        <f t="shared" ref="L12:L74" si="9">K12*$C$3</f>
        <v>19475.506425421099</v>
      </c>
      <c r="M12" s="12"/>
      <c r="N12" s="25">
        <f t="shared" si="1"/>
        <v>6</v>
      </c>
      <c r="O12" s="12"/>
      <c r="P12" s="25">
        <f t="shared" si="2"/>
        <v>1680</v>
      </c>
      <c r="Q12" s="25">
        <f t="shared" si="3"/>
        <v>0</v>
      </c>
      <c r="R12" s="10">
        <f t="shared" si="4"/>
        <v>0</v>
      </c>
      <c r="S12" s="25">
        <f t="shared" si="5"/>
        <v>846.72</v>
      </c>
      <c r="T12" s="25">
        <f t="shared" si="6"/>
        <v>19475.506425421099</v>
      </c>
      <c r="U12" s="43"/>
      <c r="V12" s="28">
        <f t="shared" si="7"/>
        <v>0</v>
      </c>
      <c r="W12" s="43"/>
      <c r="X12" s="32">
        <f t="shared" si="8"/>
        <v>0</v>
      </c>
    </row>
    <row r="13" spans="1:24" ht="18" customHeight="1">
      <c r="A13" s="77"/>
      <c r="B13" s="10"/>
      <c r="C13" s="10" t="s">
        <v>8</v>
      </c>
      <c r="D13" s="10" t="s">
        <v>9</v>
      </c>
      <c r="E13" s="11" t="s">
        <v>85</v>
      </c>
      <c r="F13" s="15" t="s">
        <v>170</v>
      </c>
      <c r="G13" s="19">
        <v>1</v>
      </c>
      <c r="H13" s="19">
        <v>2</v>
      </c>
      <c r="I13" s="19">
        <v>42</v>
      </c>
      <c r="J13" s="19">
        <v>1680</v>
      </c>
      <c r="K13" s="19">
        <f t="shared" si="0"/>
        <v>141.12</v>
      </c>
      <c r="L13" s="19">
        <f t="shared" si="9"/>
        <v>3245.9177375701834</v>
      </c>
      <c r="M13" s="12"/>
      <c r="N13" s="25">
        <f t="shared" si="1"/>
        <v>2</v>
      </c>
      <c r="O13" s="12"/>
      <c r="P13" s="25">
        <f t="shared" si="2"/>
        <v>1680</v>
      </c>
      <c r="Q13" s="25">
        <f t="shared" si="3"/>
        <v>0</v>
      </c>
      <c r="R13" s="10">
        <f t="shared" si="4"/>
        <v>0</v>
      </c>
      <c r="S13" s="25">
        <f t="shared" si="5"/>
        <v>141.12</v>
      </c>
      <c r="T13" s="25">
        <f t="shared" si="6"/>
        <v>3245.9177375701834</v>
      </c>
      <c r="U13" s="43"/>
      <c r="V13" s="28">
        <f t="shared" si="7"/>
        <v>0</v>
      </c>
      <c r="W13" s="43"/>
      <c r="X13" s="32">
        <f t="shared" si="8"/>
        <v>0</v>
      </c>
    </row>
    <row r="14" spans="1:24" ht="18" customHeight="1">
      <c r="A14" s="77"/>
      <c r="B14" s="10" t="s">
        <v>278</v>
      </c>
      <c r="C14" s="10" t="s">
        <v>8</v>
      </c>
      <c r="D14" s="10" t="s">
        <v>9</v>
      </c>
      <c r="E14" s="11"/>
      <c r="F14" s="15" t="s">
        <v>169</v>
      </c>
      <c r="G14" s="19">
        <v>2</v>
      </c>
      <c r="H14" s="19">
        <v>6</v>
      </c>
      <c r="I14" s="19">
        <v>42</v>
      </c>
      <c r="J14" s="19">
        <v>210</v>
      </c>
      <c r="K14" s="19">
        <f t="shared" si="0"/>
        <v>105.84</v>
      </c>
      <c r="L14" s="19">
        <f t="shared" si="9"/>
        <v>2434.4383031776374</v>
      </c>
      <c r="M14" s="12"/>
      <c r="N14" s="25">
        <f t="shared" si="1"/>
        <v>6</v>
      </c>
      <c r="O14" s="12"/>
      <c r="P14" s="25">
        <f t="shared" si="2"/>
        <v>210</v>
      </c>
      <c r="Q14" s="25">
        <f t="shared" si="3"/>
        <v>0</v>
      </c>
      <c r="R14" s="10">
        <f t="shared" si="4"/>
        <v>0</v>
      </c>
      <c r="S14" s="25">
        <f t="shared" si="5"/>
        <v>105.84</v>
      </c>
      <c r="T14" s="25">
        <f t="shared" si="6"/>
        <v>2434.4383031776374</v>
      </c>
      <c r="U14" s="43"/>
      <c r="V14" s="28">
        <f t="shared" si="7"/>
        <v>0</v>
      </c>
      <c r="W14" s="43"/>
      <c r="X14" s="32">
        <f t="shared" si="8"/>
        <v>0</v>
      </c>
    </row>
    <row r="15" spans="1:24" ht="18" customHeight="1">
      <c r="A15" s="77"/>
      <c r="B15" s="10"/>
      <c r="C15" s="10" t="s">
        <v>8</v>
      </c>
      <c r="D15" s="10" t="s">
        <v>9</v>
      </c>
      <c r="E15" s="11" t="s">
        <v>85</v>
      </c>
      <c r="F15" s="15" t="s">
        <v>170</v>
      </c>
      <c r="G15" s="19">
        <v>1</v>
      </c>
      <c r="H15" s="19">
        <v>2</v>
      </c>
      <c r="I15" s="19">
        <v>42</v>
      </c>
      <c r="J15" s="19">
        <v>210</v>
      </c>
      <c r="K15" s="19">
        <f t="shared" si="0"/>
        <v>17.64</v>
      </c>
      <c r="L15" s="19">
        <f t="shared" si="9"/>
        <v>405.73971719627292</v>
      </c>
      <c r="M15" s="12"/>
      <c r="N15" s="25">
        <f t="shared" si="1"/>
        <v>2</v>
      </c>
      <c r="O15" s="12"/>
      <c r="P15" s="25">
        <f t="shared" si="2"/>
        <v>210</v>
      </c>
      <c r="Q15" s="25">
        <f t="shared" si="3"/>
        <v>0</v>
      </c>
      <c r="R15" s="10">
        <f t="shared" si="4"/>
        <v>0</v>
      </c>
      <c r="S15" s="25">
        <f t="shared" si="5"/>
        <v>17.64</v>
      </c>
      <c r="T15" s="25">
        <f t="shared" si="6"/>
        <v>405.73971719627292</v>
      </c>
      <c r="U15" s="43"/>
      <c r="V15" s="28">
        <f t="shared" si="7"/>
        <v>0</v>
      </c>
      <c r="W15" s="43"/>
      <c r="X15" s="32">
        <f t="shared" si="8"/>
        <v>0</v>
      </c>
    </row>
    <row r="16" spans="1:24" ht="18" customHeight="1">
      <c r="A16" s="77"/>
      <c r="B16" s="10" t="s">
        <v>271</v>
      </c>
      <c r="C16" s="10" t="s">
        <v>8</v>
      </c>
      <c r="D16" s="10" t="s">
        <v>9</v>
      </c>
      <c r="E16" s="11"/>
      <c r="F16" s="15" t="s">
        <v>169</v>
      </c>
      <c r="G16" s="19">
        <v>2</v>
      </c>
      <c r="H16" s="19">
        <v>6</v>
      </c>
      <c r="I16" s="19">
        <v>42</v>
      </c>
      <c r="J16" s="19">
        <v>210</v>
      </c>
      <c r="K16" s="19">
        <f t="shared" si="0"/>
        <v>105.84</v>
      </c>
      <c r="L16" s="19">
        <f t="shared" si="9"/>
        <v>2434.4383031776374</v>
      </c>
      <c r="M16" s="12"/>
      <c r="N16" s="25">
        <f t="shared" si="1"/>
        <v>6</v>
      </c>
      <c r="O16" s="12"/>
      <c r="P16" s="25">
        <f t="shared" si="2"/>
        <v>210</v>
      </c>
      <c r="Q16" s="25">
        <f t="shared" si="3"/>
        <v>0</v>
      </c>
      <c r="R16" s="10">
        <f t="shared" si="4"/>
        <v>0</v>
      </c>
      <c r="S16" s="25">
        <f t="shared" si="5"/>
        <v>105.84</v>
      </c>
      <c r="T16" s="25">
        <f t="shared" si="6"/>
        <v>2434.4383031776374</v>
      </c>
      <c r="U16" s="43"/>
      <c r="V16" s="28">
        <f t="shared" si="7"/>
        <v>0</v>
      </c>
      <c r="W16" s="43"/>
      <c r="X16" s="32">
        <f t="shared" si="8"/>
        <v>0</v>
      </c>
    </row>
    <row r="17" spans="1:24" ht="18" customHeight="1">
      <c r="A17" s="77"/>
      <c r="B17" s="10"/>
      <c r="C17" s="10" t="s">
        <v>8</v>
      </c>
      <c r="D17" s="10" t="s">
        <v>9</v>
      </c>
      <c r="E17" s="11" t="s">
        <v>85</v>
      </c>
      <c r="F17" s="15" t="s">
        <v>170</v>
      </c>
      <c r="G17" s="19">
        <v>1</v>
      </c>
      <c r="H17" s="19">
        <v>2</v>
      </c>
      <c r="I17" s="19">
        <v>42</v>
      </c>
      <c r="J17" s="19">
        <v>210</v>
      </c>
      <c r="K17" s="19">
        <f t="shared" si="0"/>
        <v>17.64</v>
      </c>
      <c r="L17" s="19">
        <f t="shared" si="9"/>
        <v>405.73971719627292</v>
      </c>
      <c r="M17" s="12"/>
      <c r="N17" s="25">
        <f t="shared" si="1"/>
        <v>2</v>
      </c>
      <c r="O17" s="12"/>
      <c r="P17" s="25">
        <f t="shared" si="2"/>
        <v>210</v>
      </c>
      <c r="Q17" s="25">
        <f t="shared" si="3"/>
        <v>0</v>
      </c>
      <c r="R17" s="10">
        <f t="shared" si="4"/>
        <v>0</v>
      </c>
      <c r="S17" s="25">
        <f t="shared" si="5"/>
        <v>17.64</v>
      </c>
      <c r="T17" s="25">
        <f t="shared" si="6"/>
        <v>405.73971719627292</v>
      </c>
      <c r="U17" s="43"/>
      <c r="V17" s="28">
        <f t="shared" si="7"/>
        <v>0</v>
      </c>
      <c r="W17" s="43"/>
      <c r="X17" s="32">
        <f t="shared" si="8"/>
        <v>0</v>
      </c>
    </row>
    <row r="18" spans="1:24" ht="18" customHeight="1">
      <c r="A18" s="77"/>
      <c r="B18" s="10" t="s">
        <v>237</v>
      </c>
      <c r="C18" s="10" t="s">
        <v>8</v>
      </c>
      <c r="D18" s="10" t="s">
        <v>9</v>
      </c>
      <c r="E18" s="11"/>
      <c r="F18" s="15" t="s">
        <v>169</v>
      </c>
      <c r="G18" s="19">
        <v>2</v>
      </c>
      <c r="H18" s="19">
        <v>4</v>
      </c>
      <c r="I18" s="19">
        <v>42</v>
      </c>
      <c r="J18" s="19">
        <v>210</v>
      </c>
      <c r="K18" s="19">
        <f t="shared" si="0"/>
        <v>70.56</v>
      </c>
      <c r="L18" s="19">
        <f t="shared" si="9"/>
        <v>1622.9588687850917</v>
      </c>
      <c r="M18" s="12"/>
      <c r="N18" s="25">
        <f t="shared" si="1"/>
        <v>4</v>
      </c>
      <c r="O18" s="12"/>
      <c r="P18" s="25">
        <f t="shared" si="2"/>
        <v>210</v>
      </c>
      <c r="Q18" s="25">
        <f t="shared" si="3"/>
        <v>0</v>
      </c>
      <c r="R18" s="10">
        <f t="shared" si="4"/>
        <v>0</v>
      </c>
      <c r="S18" s="25">
        <f t="shared" si="5"/>
        <v>70.56</v>
      </c>
      <c r="T18" s="25">
        <f t="shared" si="6"/>
        <v>1622.9588687850917</v>
      </c>
      <c r="U18" s="43"/>
      <c r="V18" s="28">
        <f t="shared" si="7"/>
        <v>0</v>
      </c>
      <c r="W18" s="43"/>
      <c r="X18" s="32">
        <f t="shared" si="8"/>
        <v>0</v>
      </c>
    </row>
    <row r="19" spans="1:24" ht="18" customHeight="1">
      <c r="A19" s="77"/>
      <c r="B19" s="10"/>
      <c r="C19" s="10" t="s">
        <v>239</v>
      </c>
      <c r="D19" s="10" t="s">
        <v>240</v>
      </c>
      <c r="E19" s="11" t="s">
        <v>91</v>
      </c>
      <c r="F19" s="15" t="s">
        <v>169</v>
      </c>
      <c r="G19" s="19">
        <v>2</v>
      </c>
      <c r="H19" s="19">
        <v>2</v>
      </c>
      <c r="I19" s="19">
        <v>42</v>
      </c>
      <c r="J19" s="19">
        <v>210</v>
      </c>
      <c r="K19" s="19">
        <f t="shared" ref="K19" si="10">(G19*H19*I19*J19)/1000</f>
        <v>35.28</v>
      </c>
      <c r="L19" s="19">
        <f t="shared" ref="L19" si="11">K19*$C$3</f>
        <v>811.47943439254584</v>
      </c>
      <c r="M19" s="12"/>
      <c r="N19" s="25">
        <f t="shared" ref="N19" si="12">H19</f>
        <v>2</v>
      </c>
      <c r="O19" s="12"/>
      <c r="P19" s="25">
        <f t="shared" ref="P19" si="13">J19</f>
        <v>210</v>
      </c>
      <c r="Q19" s="25">
        <f t="shared" ref="Q19" si="14">N19*O19*P19</f>
        <v>0</v>
      </c>
      <c r="R19" s="10">
        <f t="shared" ref="R19" si="15">$C$3*Q19</f>
        <v>0</v>
      </c>
      <c r="S19" s="25">
        <f t="shared" ref="S19" si="16">K19-Q19</f>
        <v>35.28</v>
      </c>
      <c r="T19" s="25">
        <f t="shared" ref="T19" si="17">L19-R19</f>
        <v>811.47943439254584</v>
      </c>
      <c r="U19" s="43"/>
      <c r="V19" s="28">
        <f t="shared" ref="V19" si="18">N19*U19</f>
        <v>0</v>
      </c>
      <c r="W19" s="43"/>
      <c r="X19" s="32">
        <f t="shared" ref="X19" si="19">V19+W19</f>
        <v>0</v>
      </c>
    </row>
    <row r="20" spans="1:24" ht="18" customHeight="1">
      <c r="A20" s="77"/>
      <c r="B20" s="10"/>
      <c r="C20" s="10" t="s">
        <v>8</v>
      </c>
      <c r="D20" s="10" t="s">
        <v>9</v>
      </c>
      <c r="E20" s="11" t="s">
        <v>238</v>
      </c>
      <c r="F20" s="15" t="s">
        <v>170</v>
      </c>
      <c r="G20" s="19">
        <v>1</v>
      </c>
      <c r="H20" s="19">
        <v>2</v>
      </c>
      <c r="I20" s="19">
        <v>42</v>
      </c>
      <c r="J20" s="19">
        <v>210</v>
      </c>
      <c r="K20" s="19">
        <f t="shared" si="0"/>
        <v>17.64</v>
      </c>
      <c r="L20" s="19">
        <f t="shared" si="9"/>
        <v>405.73971719627292</v>
      </c>
      <c r="M20" s="12"/>
      <c r="N20" s="25">
        <f t="shared" si="1"/>
        <v>2</v>
      </c>
      <c r="O20" s="12"/>
      <c r="P20" s="25">
        <f t="shared" si="2"/>
        <v>210</v>
      </c>
      <c r="Q20" s="25">
        <f t="shared" si="3"/>
        <v>0</v>
      </c>
      <c r="R20" s="10">
        <f t="shared" si="4"/>
        <v>0</v>
      </c>
      <c r="S20" s="25">
        <f t="shared" si="5"/>
        <v>17.64</v>
      </c>
      <c r="T20" s="25">
        <f t="shared" si="6"/>
        <v>405.73971719627292</v>
      </c>
      <c r="U20" s="43"/>
      <c r="V20" s="28">
        <f t="shared" si="7"/>
        <v>0</v>
      </c>
      <c r="W20" s="43"/>
      <c r="X20" s="32">
        <f t="shared" si="8"/>
        <v>0</v>
      </c>
    </row>
    <row r="21" spans="1:24" ht="18" customHeight="1">
      <c r="A21" s="77"/>
      <c r="B21" s="10" t="s">
        <v>25</v>
      </c>
      <c r="C21" s="10" t="s">
        <v>8</v>
      </c>
      <c r="D21" s="10" t="s">
        <v>9</v>
      </c>
      <c r="E21" s="11"/>
      <c r="F21" s="15" t="s">
        <v>169</v>
      </c>
      <c r="G21" s="19">
        <v>2</v>
      </c>
      <c r="H21" s="19">
        <v>6</v>
      </c>
      <c r="I21" s="19">
        <v>42</v>
      </c>
      <c r="J21" s="19">
        <v>1680</v>
      </c>
      <c r="K21" s="19">
        <f t="shared" si="0"/>
        <v>846.72</v>
      </c>
      <c r="L21" s="19">
        <f t="shared" si="9"/>
        <v>19475.506425421099</v>
      </c>
      <c r="M21" s="12"/>
      <c r="N21" s="25">
        <f t="shared" si="1"/>
        <v>6</v>
      </c>
      <c r="O21" s="12"/>
      <c r="P21" s="25">
        <f t="shared" si="2"/>
        <v>1680</v>
      </c>
      <c r="Q21" s="25">
        <f t="shared" si="3"/>
        <v>0</v>
      </c>
      <c r="R21" s="10">
        <f t="shared" si="4"/>
        <v>0</v>
      </c>
      <c r="S21" s="25">
        <f t="shared" si="5"/>
        <v>846.72</v>
      </c>
      <c r="T21" s="25">
        <f t="shared" si="6"/>
        <v>19475.506425421099</v>
      </c>
      <c r="U21" s="43"/>
      <c r="V21" s="28">
        <f t="shared" si="7"/>
        <v>0</v>
      </c>
      <c r="W21" s="43"/>
      <c r="X21" s="32">
        <f t="shared" si="8"/>
        <v>0</v>
      </c>
    </row>
    <row r="22" spans="1:24" ht="18" customHeight="1">
      <c r="A22" s="77"/>
      <c r="B22" s="10" t="s">
        <v>26</v>
      </c>
      <c r="C22" s="10" t="s">
        <v>8</v>
      </c>
      <c r="D22" s="10" t="s">
        <v>9</v>
      </c>
      <c r="E22" s="11"/>
      <c r="F22" s="15" t="s">
        <v>169</v>
      </c>
      <c r="G22" s="19">
        <v>2</v>
      </c>
      <c r="H22" s="19">
        <v>9</v>
      </c>
      <c r="I22" s="19">
        <v>42</v>
      </c>
      <c r="J22" s="19">
        <v>420</v>
      </c>
      <c r="K22" s="19">
        <f t="shared" si="0"/>
        <v>317.52</v>
      </c>
      <c r="L22" s="19">
        <f t="shared" si="9"/>
        <v>7303.3149095329118</v>
      </c>
      <c r="M22" s="12"/>
      <c r="N22" s="25">
        <f t="shared" si="1"/>
        <v>9</v>
      </c>
      <c r="O22" s="12"/>
      <c r="P22" s="25">
        <f t="shared" si="2"/>
        <v>420</v>
      </c>
      <c r="Q22" s="25">
        <f t="shared" si="3"/>
        <v>0</v>
      </c>
      <c r="R22" s="10">
        <f t="shared" si="4"/>
        <v>0</v>
      </c>
      <c r="S22" s="25">
        <f t="shared" si="5"/>
        <v>317.52</v>
      </c>
      <c r="T22" s="25">
        <f t="shared" si="6"/>
        <v>7303.3149095329118</v>
      </c>
      <c r="U22" s="43"/>
      <c r="V22" s="28">
        <f t="shared" si="7"/>
        <v>0</v>
      </c>
      <c r="W22" s="43"/>
      <c r="X22" s="32">
        <f t="shared" si="8"/>
        <v>0</v>
      </c>
    </row>
    <row r="23" spans="1:24" ht="18" customHeight="1">
      <c r="A23" s="77"/>
      <c r="B23" s="10"/>
      <c r="C23" s="10" t="s">
        <v>7</v>
      </c>
      <c r="D23" s="10" t="s">
        <v>9</v>
      </c>
      <c r="E23" s="11" t="s">
        <v>251</v>
      </c>
      <c r="F23" s="15" t="s">
        <v>169</v>
      </c>
      <c r="G23" s="19">
        <v>2</v>
      </c>
      <c r="H23" s="19">
        <v>2</v>
      </c>
      <c r="I23" s="19">
        <v>42</v>
      </c>
      <c r="J23" s="19">
        <v>420</v>
      </c>
      <c r="K23" s="19">
        <f t="shared" si="0"/>
        <v>70.56</v>
      </c>
      <c r="L23" s="19">
        <f t="shared" si="9"/>
        <v>1622.9588687850917</v>
      </c>
      <c r="M23" s="12"/>
      <c r="N23" s="25">
        <f t="shared" si="1"/>
        <v>2</v>
      </c>
      <c r="O23" s="12"/>
      <c r="P23" s="25">
        <f t="shared" si="2"/>
        <v>420</v>
      </c>
      <c r="Q23" s="25">
        <f t="shared" si="3"/>
        <v>0</v>
      </c>
      <c r="R23" s="10">
        <f t="shared" si="4"/>
        <v>0</v>
      </c>
      <c r="S23" s="25">
        <f t="shared" si="5"/>
        <v>70.56</v>
      </c>
      <c r="T23" s="25">
        <f t="shared" si="6"/>
        <v>1622.9588687850917</v>
      </c>
      <c r="U23" s="43"/>
      <c r="V23" s="28">
        <f t="shared" si="7"/>
        <v>0</v>
      </c>
      <c r="W23" s="43"/>
      <c r="X23" s="32">
        <f t="shared" si="8"/>
        <v>0</v>
      </c>
    </row>
    <row r="24" spans="1:24" ht="18" customHeight="1">
      <c r="A24" s="77"/>
      <c r="B24" s="10"/>
      <c r="C24" s="10" t="s">
        <v>7</v>
      </c>
      <c r="D24" s="10" t="s">
        <v>9</v>
      </c>
      <c r="E24" s="11" t="s">
        <v>241</v>
      </c>
      <c r="F24" s="15" t="s">
        <v>169</v>
      </c>
      <c r="G24" s="19">
        <v>1</v>
      </c>
      <c r="H24" s="19">
        <v>4</v>
      </c>
      <c r="I24" s="19">
        <v>42</v>
      </c>
      <c r="J24" s="19">
        <v>420</v>
      </c>
      <c r="K24" s="19">
        <f t="shared" si="0"/>
        <v>70.56</v>
      </c>
      <c r="L24" s="19">
        <f t="shared" si="9"/>
        <v>1622.9588687850917</v>
      </c>
      <c r="M24" s="12"/>
      <c r="N24" s="25">
        <f t="shared" si="1"/>
        <v>4</v>
      </c>
      <c r="O24" s="12"/>
      <c r="P24" s="25">
        <f t="shared" si="2"/>
        <v>420</v>
      </c>
      <c r="Q24" s="25">
        <f t="shared" si="3"/>
        <v>0</v>
      </c>
      <c r="R24" s="10">
        <f t="shared" si="4"/>
        <v>0</v>
      </c>
      <c r="S24" s="25">
        <f t="shared" si="5"/>
        <v>70.56</v>
      </c>
      <c r="T24" s="25">
        <f t="shared" si="6"/>
        <v>1622.9588687850917</v>
      </c>
      <c r="U24" s="43"/>
      <c r="V24" s="28">
        <f t="shared" si="7"/>
        <v>0</v>
      </c>
      <c r="W24" s="43"/>
      <c r="X24" s="32">
        <f t="shared" si="8"/>
        <v>0</v>
      </c>
    </row>
    <row r="25" spans="1:24" ht="18" customHeight="1">
      <c r="A25" s="77"/>
      <c r="B25" s="10" t="s">
        <v>27</v>
      </c>
      <c r="C25" s="10" t="s">
        <v>7</v>
      </c>
      <c r="D25" s="10" t="s">
        <v>2</v>
      </c>
      <c r="E25" s="11"/>
      <c r="F25" s="15" t="s">
        <v>169</v>
      </c>
      <c r="G25" s="19">
        <v>2</v>
      </c>
      <c r="H25" s="19">
        <v>1</v>
      </c>
      <c r="I25" s="19">
        <v>42</v>
      </c>
      <c r="J25" s="19">
        <v>2160</v>
      </c>
      <c r="K25" s="19">
        <f t="shared" si="0"/>
        <v>181.44</v>
      </c>
      <c r="L25" s="19">
        <f t="shared" si="9"/>
        <v>4173.3228054473784</v>
      </c>
      <c r="M25" s="12"/>
      <c r="N25" s="25">
        <f t="shared" si="1"/>
        <v>1</v>
      </c>
      <c r="O25" s="12"/>
      <c r="P25" s="25">
        <f t="shared" si="2"/>
        <v>2160</v>
      </c>
      <c r="Q25" s="25">
        <f t="shared" si="3"/>
        <v>0</v>
      </c>
      <c r="R25" s="10">
        <f t="shared" si="4"/>
        <v>0</v>
      </c>
      <c r="S25" s="25">
        <f t="shared" si="5"/>
        <v>181.44</v>
      </c>
      <c r="T25" s="25">
        <f t="shared" si="6"/>
        <v>4173.3228054473784</v>
      </c>
      <c r="U25" s="43"/>
      <c r="V25" s="28">
        <f t="shared" si="7"/>
        <v>0</v>
      </c>
      <c r="W25" s="43"/>
      <c r="X25" s="32">
        <f t="shared" si="8"/>
        <v>0</v>
      </c>
    </row>
    <row r="26" spans="1:24" ht="18" customHeight="1">
      <c r="A26" s="77"/>
      <c r="B26" s="10"/>
      <c r="C26" s="10" t="s">
        <v>7</v>
      </c>
      <c r="D26" s="10" t="s">
        <v>2</v>
      </c>
      <c r="E26" s="11"/>
      <c r="F26" s="15" t="s">
        <v>169</v>
      </c>
      <c r="G26" s="19">
        <v>1</v>
      </c>
      <c r="H26" s="19">
        <v>1</v>
      </c>
      <c r="I26" s="19">
        <v>42</v>
      </c>
      <c r="J26" s="19">
        <v>2160</v>
      </c>
      <c r="K26" s="19">
        <f t="shared" si="0"/>
        <v>90.72</v>
      </c>
      <c r="L26" s="19">
        <f t="shared" si="9"/>
        <v>2086.6614027236892</v>
      </c>
      <c r="M26" s="12"/>
      <c r="N26" s="25">
        <f t="shared" si="1"/>
        <v>1</v>
      </c>
      <c r="O26" s="12"/>
      <c r="P26" s="25">
        <f t="shared" si="2"/>
        <v>2160</v>
      </c>
      <c r="Q26" s="25">
        <f t="shared" si="3"/>
        <v>0</v>
      </c>
      <c r="R26" s="10">
        <f t="shared" si="4"/>
        <v>0</v>
      </c>
      <c r="S26" s="25">
        <f t="shared" si="5"/>
        <v>90.72</v>
      </c>
      <c r="T26" s="25">
        <f t="shared" si="6"/>
        <v>2086.6614027236892</v>
      </c>
      <c r="U26" s="43"/>
      <c r="V26" s="28">
        <f t="shared" si="7"/>
        <v>0</v>
      </c>
      <c r="W26" s="43"/>
      <c r="X26" s="32">
        <f t="shared" si="8"/>
        <v>0</v>
      </c>
    </row>
    <row r="27" spans="1:24" ht="18" customHeight="1">
      <c r="A27" s="77"/>
      <c r="B27" s="10"/>
      <c r="C27" s="10" t="s">
        <v>87</v>
      </c>
      <c r="D27" s="10" t="s">
        <v>9</v>
      </c>
      <c r="E27" s="11"/>
      <c r="F27" s="15" t="s">
        <v>173</v>
      </c>
      <c r="G27" s="19">
        <v>1</v>
      </c>
      <c r="H27" s="19">
        <v>1</v>
      </c>
      <c r="I27" s="19">
        <v>22</v>
      </c>
      <c r="J27" s="19">
        <v>240</v>
      </c>
      <c r="K27" s="19">
        <f t="shared" si="0"/>
        <v>5.28</v>
      </c>
      <c r="L27" s="19">
        <f t="shared" si="9"/>
        <v>121.44590174582318</v>
      </c>
      <c r="M27" s="12"/>
      <c r="N27" s="25">
        <f t="shared" si="1"/>
        <v>1</v>
      </c>
      <c r="O27" s="12"/>
      <c r="P27" s="25">
        <f t="shared" si="2"/>
        <v>240</v>
      </c>
      <c r="Q27" s="25">
        <f t="shared" si="3"/>
        <v>0</v>
      </c>
      <c r="R27" s="10">
        <f t="shared" si="4"/>
        <v>0</v>
      </c>
      <c r="S27" s="25">
        <f t="shared" si="5"/>
        <v>5.28</v>
      </c>
      <c r="T27" s="25">
        <f t="shared" si="6"/>
        <v>121.44590174582318</v>
      </c>
      <c r="U27" s="43"/>
      <c r="V27" s="28">
        <f t="shared" si="7"/>
        <v>0</v>
      </c>
      <c r="W27" s="43"/>
      <c r="X27" s="32">
        <f t="shared" si="8"/>
        <v>0</v>
      </c>
    </row>
    <row r="28" spans="1:24" ht="18" customHeight="1">
      <c r="A28" s="77"/>
      <c r="B28" s="10"/>
      <c r="C28" s="10" t="s">
        <v>263</v>
      </c>
      <c r="D28" s="10" t="s">
        <v>3</v>
      </c>
      <c r="E28" s="11"/>
      <c r="F28" s="15" t="s">
        <v>174</v>
      </c>
      <c r="G28" s="19">
        <v>2</v>
      </c>
      <c r="H28" s="19">
        <v>1</v>
      </c>
      <c r="I28" s="19">
        <v>31</v>
      </c>
      <c r="J28" s="19">
        <v>240</v>
      </c>
      <c r="K28" s="19">
        <f t="shared" si="0"/>
        <v>14.88</v>
      </c>
      <c r="L28" s="19">
        <f t="shared" si="9"/>
        <v>342.25663219277442</v>
      </c>
      <c r="M28" s="12"/>
      <c r="N28" s="25">
        <f t="shared" si="1"/>
        <v>1</v>
      </c>
      <c r="O28" s="12"/>
      <c r="P28" s="25">
        <f t="shared" si="2"/>
        <v>240</v>
      </c>
      <c r="Q28" s="25">
        <f t="shared" si="3"/>
        <v>0</v>
      </c>
      <c r="R28" s="10">
        <f t="shared" si="4"/>
        <v>0</v>
      </c>
      <c r="S28" s="25">
        <f t="shared" si="5"/>
        <v>14.88</v>
      </c>
      <c r="T28" s="25">
        <f t="shared" si="6"/>
        <v>342.25663219277442</v>
      </c>
      <c r="U28" s="43"/>
      <c r="V28" s="28">
        <f t="shared" si="7"/>
        <v>0</v>
      </c>
      <c r="W28" s="43"/>
      <c r="X28" s="32">
        <f t="shared" si="8"/>
        <v>0</v>
      </c>
    </row>
    <row r="29" spans="1:24" ht="18" customHeight="1">
      <c r="A29" s="77"/>
      <c r="B29" s="10" t="s">
        <v>101</v>
      </c>
      <c r="C29" s="10" t="s">
        <v>7</v>
      </c>
      <c r="D29" s="10" t="s">
        <v>2</v>
      </c>
      <c r="E29" s="11"/>
      <c r="F29" s="15" t="s">
        <v>169</v>
      </c>
      <c r="G29" s="19">
        <v>2</v>
      </c>
      <c r="H29" s="19">
        <v>2</v>
      </c>
      <c r="I29" s="19">
        <v>42</v>
      </c>
      <c r="J29" s="19">
        <v>240</v>
      </c>
      <c r="K29" s="19">
        <f t="shared" si="0"/>
        <v>40.32</v>
      </c>
      <c r="L29" s="19">
        <f t="shared" si="9"/>
        <v>927.40506787719517</v>
      </c>
      <c r="M29" s="12"/>
      <c r="N29" s="25">
        <f t="shared" si="1"/>
        <v>2</v>
      </c>
      <c r="O29" s="12"/>
      <c r="P29" s="25">
        <f t="shared" si="2"/>
        <v>240</v>
      </c>
      <c r="Q29" s="25">
        <f t="shared" si="3"/>
        <v>0</v>
      </c>
      <c r="R29" s="10">
        <f t="shared" si="4"/>
        <v>0</v>
      </c>
      <c r="S29" s="25">
        <f t="shared" si="5"/>
        <v>40.32</v>
      </c>
      <c r="T29" s="25">
        <f t="shared" si="6"/>
        <v>927.40506787719517</v>
      </c>
      <c r="U29" s="43"/>
      <c r="V29" s="28">
        <f t="shared" si="7"/>
        <v>0</v>
      </c>
      <c r="W29" s="43"/>
      <c r="X29" s="32">
        <f t="shared" si="8"/>
        <v>0</v>
      </c>
    </row>
    <row r="30" spans="1:24" ht="18" customHeight="1">
      <c r="A30" s="77"/>
      <c r="B30" s="10" t="s">
        <v>254</v>
      </c>
      <c r="C30" s="10" t="s">
        <v>7</v>
      </c>
      <c r="D30" s="10" t="s">
        <v>2</v>
      </c>
      <c r="E30" s="11"/>
      <c r="F30" s="15" t="s">
        <v>169</v>
      </c>
      <c r="G30" s="19">
        <v>2</v>
      </c>
      <c r="H30" s="19">
        <v>4</v>
      </c>
      <c r="I30" s="19">
        <v>42</v>
      </c>
      <c r="J30" s="19">
        <v>1050</v>
      </c>
      <c r="K30" s="19">
        <f t="shared" si="0"/>
        <v>352.8</v>
      </c>
      <c r="L30" s="19">
        <f t="shared" si="9"/>
        <v>8114.7943439254577</v>
      </c>
      <c r="M30" s="12"/>
      <c r="N30" s="25">
        <f t="shared" si="1"/>
        <v>4</v>
      </c>
      <c r="O30" s="12"/>
      <c r="P30" s="25">
        <f t="shared" si="2"/>
        <v>1050</v>
      </c>
      <c r="Q30" s="25">
        <f t="shared" si="3"/>
        <v>0</v>
      </c>
      <c r="R30" s="10">
        <f t="shared" si="4"/>
        <v>0</v>
      </c>
      <c r="S30" s="25">
        <f t="shared" si="5"/>
        <v>352.8</v>
      </c>
      <c r="T30" s="25">
        <f t="shared" si="6"/>
        <v>8114.7943439254577</v>
      </c>
      <c r="U30" s="43"/>
      <c r="V30" s="28">
        <f t="shared" si="7"/>
        <v>0</v>
      </c>
      <c r="W30" s="43"/>
      <c r="X30" s="32">
        <f t="shared" si="8"/>
        <v>0</v>
      </c>
    </row>
    <row r="31" spans="1:24" ht="18" customHeight="1">
      <c r="A31" s="77"/>
      <c r="B31" s="10"/>
      <c r="C31" s="10" t="s">
        <v>7</v>
      </c>
      <c r="D31" s="10" t="s">
        <v>9</v>
      </c>
      <c r="E31" s="11" t="s">
        <v>241</v>
      </c>
      <c r="F31" s="15" t="s">
        <v>169</v>
      </c>
      <c r="G31" s="19">
        <v>2</v>
      </c>
      <c r="H31" s="19">
        <v>1</v>
      </c>
      <c r="I31" s="19">
        <v>42</v>
      </c>
      <c r="J31" s="19">
        <v>1050</v>
      </c>
      <c r="K31" s="19">
        <f t="shared" si="0"/>
        <v>88.2</v>
      </c>
      <c r="L31" s="19">
        <f t="shared" si="9"/>
        <v>2028.6985859813644</v>
      </c>
      <c r="M31" s="12"/>
      <c r="N31" s="25">
        <f t="shared" si="1"/>
        <v>1</v>
      </c>
      <c r="O31" s="12"/>
      <c r="P31" s="25">
        <f t="shared" si="2"/>
        <v>1050</v>
      </c>
      <c r="Q31" s="25">
        <f t="shared" si="3"/>
        <v>0</v>
      </c>
      <c r="R31" s="10">
        <f t="shared" si="4"/>
        <v>0</v>
      </c>
      <c r="S31" s="25">
        <f t="shared" si="5"/>
        <v>88.2</v>
      </c>
      <c r="T31" s="25">
        <f t="shared" si="6"/>
        <v>2028.6985859813644</v>
      </c>
      <c r="U31" s="43"/>
      <c r="V31" s="28">
        <f t="shared" si="7"/>
        <v>0</v>
      </c>
      <c r="W31" s="43"/>
      <c r="X31" s="32">
        <f t="shared" si="8"/>
        <v>0</v>
      </c>
    </row>
    <row r="32" spans="1:24" ht="18" customHeight="1">
      <c r="A32" s="77"/>
      <c r="B32" s="10" t="s">
        <v>37</v>
      </c>
      <c r="C32" s="10" t="s">
        <v>7</v>
      </c>
      <c r="D32" s="10" t="s">
        <v>9</v>
      </c>
      <c r="E32" s="11"/>
      <c r="F32" s="15" t="s">
        <v>173</v>
      </c>
      <c r="G32" s="19">
        <v>1</v>
      </c>
      <c r="H32" s="19">
        <v>8</v>
      </c>
      <c r="I32" s="19">
        <v>22</v>
      </c>
      <c r="J32" s="19">
        <v>1920</v>
      </c>
      <c r="K32" s="19">
        <f t="shared" si="0"/>
        <v>337.92</v>
      </c>
      <c r="L32" s="19">
        <f t="shared" si="9"/>
        <v>7772.5377117326834</v>
      </c>
      <c r="M32" s="12"/>
      <c r="N32" s="25">
        <f t="shared" si="1"/>
        <v>8</v>
      </c>
      <c r="O32" s="12"/>
      <c r="P32" s="25">
        <f t="shared" si="2"/>
        <v>1920</v>
      </c>
      <c r="Q32" s="25">
        <f t="shared" si="3"/>
        <v>0</v>
      </c>
      <c r="R32" s="10">
        <f t="shared" si="4"/>
        <v>0</v>
      </c>
      <c r="S32" s="25">
        <f t="shared" si="5"/>
        <v>337.92</v>
      </c>
      <c r="T32" s="25">
        <f t="shared" si="6"/>
        <v>7772.5377117326834</v>
      </c>
      <c r="U32" s="43"/>
      <c r="V32" s="28">
        <f t="shared" si="7"/>
        <v>0</v>
      </c>
      <c r="W32" s="43"/>
      <c r="X32" s="32">
        <f t="shared" si="8"/>
        <v>0</v>
      </c>
    </row>
    <row r="33" spans="1:24" ht="18" customHeight="1">
      <c r="A33" s="77"/>
      <c r="B33" s="10"/>
      <c r="C33" s="10" t="s">
        <v>7</v>
      </c>
      <c r="D33" s="10" t="s">
        <v>10</v>
      </c>
      <c r="E33" s="11" t="s">
        <v>245</v>
      </c>
      <c r="F33" s="15" t="s">
        <v>176</v>
      </c>
      <c r="G33" s="19">
        <v>1</v>
      </c>
      <c r="H33" s="19">
        <v>1</v>
      </c>
      <c r="I33" s="19">
        <v>10</v>
      </c>
      <c r="J33" s="19">
        <v>8760</v>
      </c>
      <c r="K33" s="19">
        <f t="shared" si="0"/>
        <v>87.6</v>
      </c>
      <c r="L33" s="19">
        <f t="shared" si="9"/>
        <v>2014.8979153284299</v>
      </c>
      <c r="M33" s="12"/>
      <c r="N33" s="25">
        <f t="shared" si="1"/>
        <v>1</v>
      </c>
      <c r="O33" s="12"/>
      <c r="P33" s="25">
        <f t="shared" si="2"/>
        <v>8760</v>
      </c>
      <c r="Q33" s="25">
        <f t="shared" si="3"/>
        <v>0</v>
      </c>
      <c r="R33" s="10">
        <f t="shared" si="4"/>
        <v>0</v>
      </c>
      <c r="S33" s="25">
        <f t="shared" si="5"/>
        <v>87.6</v>
      </c>
      <c r="T33" s="25">
        <f t="shared" si="6"/>
        <v>2014.8979153284299</v>
      </c>
      <c r="U33" s="43"/>
      <c r="V33" s="28">
        <f t="shared" si="7"/>
        <v>0</v>
      </c>
      <c r="W33" s="43"/>
      <c r="X33" s="32">
        <f t="shared" si="8"/>
        <v>0</v>
      </c>
    </row>
    <row r="34" spans="1:24" ht="18" customHeight="1">
      <c r="A34" s="77"/>
      <c r="B34" s="10" t="s">
        <v>125</v>
      </c>
      <c r="C34" s="10" t="s">
        <v>7</v>
      </c>
      <c r="D34" s="10" t="s">
        <v>9</v>
      </c>
      <c r="E34" s="11"/>
      <c r="F34" s="15" t="s">
        <v>173</v>
      </c>
      <c r="G34" s="19">
        <v>2</v>
      </c>
      <c r="H34" s="19">
        <v>1</v>
      </c>
      <c r="I34" s="19">
        <v>22</v>
      </c>
      <c r="J34" s="19">
        <v>1920</v>
      </c>
      <c r="K34" s="19">
        <f t="shared" si="0"/>
        <v>84.48</v>
      </c>
      <c r="L34" s="19">
        <f t="shared" si="9"/>
        <v>1943.1344279331709</v>
      </c>
      <c r="M34" s="12"/>
      <c r="N34" s="25">
        <f t="shared" si="1"/>
        <v>1</v>
      </c>
      <c r="O34" s="12"/>
      <c r="P34" s="25">
        <f t="shared" si="2"/>
        <v>1920</v>
      </c>
      <c r="Q34" s="25">
        <f t="shared" si="3"/>
        <v>0</v>
      </c>
      <c r="R34" s="10">
        <f t="shared" si="4"/>
        <v>0</v>
      </c>
      <c r="S34" s="25">
        <f t="shared" si="5"/>
        <v>84.48</v>
      </c>
      <c r="T34" s="25">
        <f t="shared" si="6"/>
        <v>1943.1344279331709</v>
      </c>
      <c r="U34" s="43"/>
      <c r="V34" s="28">
        <f t="shared" si="7"/>
        <v>0</v>
      </c>
      <c r="W34" s="43"/>
      <c r="X34" s="32">
        <f t="shared" si="8"/>
        <v>0</v>
      </c>
    </row>
    <row r="35" spans="1:24" ht="18" customHeight="1">
      <c r="A35" s="77"/>
      <c r="B35" s="10"/>
      <c r="C35" s="10" t="s">
        <v>7</v>
      </c>
      <c r="D35" s="10" t="s">
        <v>9</v>
      </c>
      <c r="E35" s="11" t="s">
        <v>175</v>
      </c>
      <c r="F35" s="15" t="s">
        <v>173</v>
      </c>
      <c r="G35" s="19">
        <v>2</v>
      </c>
      <c r="H35" s="19">
        <v>1</v>
      </c>
      <c r="I35" s="19">
        <v>22</v>
      </c>
      <c r="J35" s="19">
        <v>1920</v>
      </c>
      <c r="K35" s="19">
        <f t="shared" si="0"/>
        <v>84.48</v>
      </c>
      <c r="L35" s="19">
        <f t="shared" si="9"/>
        <v>1943.1344279331709</v>
      </c>
      <c r="M35" s="12"/>
      <c r="N35" s="25">
        <f t="shared" si="1"/>
        <v>1</v>
      </c>
      <c r="O35" s="12"/>
      <c r="P35" s="25">
        <f t="shared" si="2"/>
        <v>1920</v>
      </c>
      <c r="Q35" s="25">
        <f t="shared" si="3"/>
        <v>0</v>
      </c>
      <c r="R35" s="10">
        <f t="shared" si="4"/>
        <v>0</v>
      </c>
      <c r="S35" s="25">
        <f t="shared" si="5"/>
        <v>84.48</v>
      </c>
      <c r="T35" s="25">
        <f t="shared" si="6"/>
        <v>1943.1344279331709</v>
      </c>
      <c r="U35" s="43"/>
      <c r="V35" s="28">
        <f t="shared" si="7"/>
        <v>0</v>
      </c>
      <c r="W35" s="43"/>
      <c r="X35" s="32">
        <f t="shared" si="8"/>
        <v>0</v>
      </c>
    </row>
    <row r="36" spans="1:24" ht="18" customHeight="1">
      <c r="A36" s="77"/>
      <c r="B36" s="109" t="s">
        <v>232</v>
      </c>
      <c r="C36" s="10" t="s">
        <v>87</v>
      </c>
      <c r="D36" s="10" t="s">
        <v>9</v>
      </c>
      <c r="E36" s="11"/>
      <c r="F36" s="15" t="s">
        <v>173</v>
      </c>
      <c r="G36" s="19">
        <v>1</v>
      </c>
      <c r="H36" s="19">
        <v>1</v>
      </c>
      <c r="I36" s="19">
        <v>22</v>
      </c>
      <c r="J36" s="19">
        <v>240</v>
      </c>
      <c r="K36" s="19">
        <f t="shared" si="0"/>
        <v>5.28</v>
      </c>
      <c r="L36" s="19">
        <f t="shared" si="9"/>
        <v>121.44590174582318</v>
      </c>
      <c r="M36" s="12"/>
      <c r="N36" s="25">
        <f t="shared" si="1"/>
        <v>1</v>
      </c>
      <c r="O36" s="12"/>
      <c r="P36" s="25">
        <f t="shared" si="2"/>
        <v>240</v>
      </c>
      <c r="Q36" s="25">
        <f t="shared" si="3"/>
        <v>0</v>
      </c>
      <c r="R36" s="10">
        <f t="shared" si="4"/>
        <v>0</v>
      </c>
      <c r="S36" s="25">
        <f t="shared" si="5"/>
        <v>5.28</v>
      </c>
      <c r="T36" s="25">
        <f t="shared" si="6"/>
        <v>121.44590174582318</v>
      </c>
      <c r="U36" s="43"/>
      <c r="V36" s="28">
        <f t="shared" si="7"/>
        <v>0</v>
      </c>
      <c r="W36" s="43"/>
      <c r="X36" s="32">
        <f t="shared" si="8"/>
        <v>0</v>
      </c>
    </row>
    <row r="37" spans="1:24" ht="18" customHeight="1">
      <c r="A37" s="80" t="s">
        <v>31</v>
      </c>
      <c r="B37" s="81"/>
      <c r="C37" s="81"/>
      <c r="D37" s="81"/>
      <c r="E37" s="82"/>
      <c r="F37" s="83"/>
      <c r="G37" s="84"/>
      <c r="H37" s="84"/>
      <c r="I37" s="84"/>
      <c r="J37" s="84"/>
      <c r="K37" s="84"/>
      <c r="L37" s="84"/>
      <c r="M37" s="81"/>
      <c r="N37" s="86"/>
      <c r="O37" s="81"/>
      <c r="P37" s="86"/>
      <c r="Q37" s="86"/>
      <c r="R37" s="81"/>
      <c r="S37" s="86"/>
      <c r="T37" s="86"/>
      <c r="U37" s="98"/>
      <c r="V37" s="98"/>
      <c r="W37" s="98"/>
      <c r="X37" s="99"/>
    </row>
    <row r="38" spans="1:24" ht="18" customHeight="1">
      <c r="A38" s="77"/>
      <c r="B38" s="10" t="s">
        <v>28</v>
      </c>
      <c r="C38" s="10" t="s">
        <v>8</v>
      </c>
      <c r="D38" s="10" t="s">
        <v>2</v>
      </c>
      <c r="E38" s="11"/>
      <c r="F38" s="15" t="s">
        <v>169</v>
      </c>
      <c r="G38" s="21">
        <v>4</v>
      </c>
      <c r="H38" s="21">
        <v>7</v>
      </c>
      <c r="I38" s="19">
        <v>42</v>
      </c>
      <c r="J38" s="19">
        <v>630</v>
      </c>
      <c r="K38" s="19">
        <f t="shared" si="0"/>
        <v>740.88</v>
      </c>
      <c r="L38" s="19">
        <f t="shared" si="9"/>
        <v>17041.068122243461</v>
      </c>
      <c r="M38" s="12"/>
      <c r="N38" s="25">
        <f t="shared" si="1"/>
        <v>7</v>
      </c>
      <c r="O38" s="12"/>
      <c r="P38" s="25">
        <f t="shared" si="2"/>
        <v>630</v>
      </c>
      <c r="Q38" s="25">
        <f t="shared" si="3"/>
        <v>0</v>
      </c>
      <c r="R38" s="10">
        <f t="shared" si="4"/>
        <v>0</v>
      </c>
      <c r="S38" s="25">
        <f t="shared" si="5"/>
        <v>740.88</v>
      </c>
      <c r="T38" s="25">
        <f t="shared" si="6"/>
        <v>17041.068122243461</v>
      </c>
      <c r="U38" s="43"/>
      <c r="V38" s="28">
        <f t="shared" si="7"/>
        <v>0</v>
      </c>
      <c r="W38" s="43"/>
      <c r="X38" s="32">
        <f t="shared" si="8"/>
        <v>0</v>
      </c>
    </row>
    <row r="39" spans="1:24" ht="18" customHeight="1">
      <c r="A39" s="77"/>
      <c r="B39" s="10"/>
      <c r="C39" s="10" t="s">
        <v>87</v>
      </c>
      <c r="D39" s="10" t="s">
        <v>9</v>
      </c>
      <c r="E39" s="11"/>
      <c r="F39" s="15" t="s">
        <v>169</v>
      </c>
      <c r="G39" s="21">
        <v>1</v>
      </c>
      <c r="H39" s="21">
        <v>2</v>
      </c>
      <c r="I39" s="19">
        <v>42</v>
      </c>
      <c r="J39" s="19">
        <v>630</v>
      </c>
      <c r="K39" s="19">
        <f t="shared" si="0"/>
        <v>52.92</v>
      </c>
      <c r="L39" s="19">
        <f t="shared" si="9"/>
        <v>1217.2191515888187</v>
      </c>
      <c r="M39" s="12"/>
      <c r="N39" s="25">
        <f t="shared" si="1"/>
        <v>2</v>
      </c>
      <c r="O39" s="12"/>
      <c r="P39" s="25">
        <f t="shared" si="2"/>
        <v>630</v>
      </c>
      <c r="Q39" s="25">
        <f t="shared" si="3"/>
        <v>0</v>
      </c>
      <c r="R39" s="10">
        <f t="shared" si="4"/>
        <v>0</v>
      </c>
      <c r="S39" s="25">
        <f t="shared" si="5"/>
        <v>52.92</v>
      </c>
      <c r="T39" s="25">
        <f t="shared" si="6"/>
        <v>1217.2191515888187</v>
      </c>
      <c r="U39" s="43"/>
      <c r="V39" s="28">
        <f t="shared" si="7"/>
        <v>0</v>
      </c>
      <c r="W39" s="43"/>
      <c r="X39" s="32">
        <f t="shared" si="8"/>
        <v>0</v>
      </c>
    </row>
    <row r="40" spans="1:24" ht="18" customHeight="1">
      <c r="A40" s="77"/>
      <c r="B40" s="10"/>
      <c r="C40" s="10" t="s">
        <v>87</v>
      </c>
      <c r="D40" s="10" t="s">
        <v>9</v>
      </c>
      <c r="E40" s="11"/>
      <c r="F40" s="15" t="s">
        <v>173</v>
      </c>
      <c r="G40" s="21">
        <v>1</v>
      </c>
      <c r="H40" s="21">
        <v>1</v>
      </c>
      <c r="I40" s="19">
        <v>22</v>
      </c>
      <c r="J40" s="19">
        <v>630</v>
      </c>
      <c r="K40" s="19">
        <f t="shared" si="0"/>
        <v>13.86</v>
      </c>
      <c r="L40" s="19">
        <f t="shared" si="9"/>
        <v>318.79549208278581</v>
      </c>
      <c r="M40" s="12"/>
      <c r="N40" s="25">
        <f t="shared" si="1"/>
        <v>1</v>
      </c>
      <c r="O40" s="12"/>
      <c r="P40" s="25">
        <f t="shared" si="2"/>
        <v>630</v>
      </c>
      <c r="Q40" s="25">
        <f t="shared" si="3"/>
        <v>0</v>
      </c>
      <c r="R40" s="10">
        <f t="shared" si="4"/>
        <v>0</v>
      </c>
      <c r="S40" s="25">
        <f t="shared" si="5"/>
        <v>13.86</v>
      </c>
      <c r="T40" s="25">
        <f t="shared" si="6"/>
        <v>318.79549208278581</v>
      </c>
      <c r="U40" s="43"/>
      <c r="V40" s="28">
        <f t="shared" si="7"/>
        <v>0</v>
      </c>
      <c r="W40" s="43"/>
      <c r="X40" s="32">
        <f t="shared" si="8"/>
        <v>0</v>
      </c>
    </row>
    <row r="41" spans="1:24" ht="18" customHeight="1">
      <c r="A41" s="77"/>
      <c r="B41" s="10"/>
      <c r="C41" s="10" t="s">
        <v>8</v>
      </c>
      <c r="D41" s="10" t="s">
        <v>9</v>
      </c>
      <c r="E41" s="11" t="s">
        <v>85</v>
      </c>
      <c r="F41" s="15" t="s">
        <v>170</v>
      </c>
      <c r="G41" s="21">
        <v>1</v>
      </c>
      <c r="H41" s="21">
        <v>1</v>
      </c>
      <c r="I41" s="19">
        <v>42</v>
      </c>
      <c r="J41" s="19">
        <v>630</v>
      </c>
      <c r="K41" s="19">
        <f t="shared" si="0"/>
        <v>26.46</v>
      </c>
      <c r="L41" s="19">
        <f t="shared" si="9"/>
        <v>608.60957579440935</v>
      </c>
      <c r="M41" s="12"/>
      <c r="N41" s="25">
        <f t="shared" si="1"/>
        <v>1</v>
      </c>
      <c r="O41" s="12"/>
      <c r="P41" s="25">
        <f t="shared" si="2"/>
        <v>630</v>
      </c>
      <c r="Q41" s="25">
        <f t="shared" si="3"/>
        <v>0</v>
      </c>
      <c r="R41" s="10">
        <f t="shared" si="4"/>
        <v>0</v>
      </c>
      <c r="S41" s="25">
        <f t="shared" si="5"/>
        <v>26.46</v>
      </c>
      <c r="T41" s="25">
        <f t="shared" si="6"/>
        <v>608.60957579440935</v>
      </c>
      <c r="U41" s="43"/>
      <c r="V41" s="28">
        <f t="shared" si="7"/>
        <v>0</v>
      </c>
      <c r="W41" s="43"/>
      <c r="X41" s="32">
        <f t="shared" si="8"/>
        <v>0</v>
      </c>
    </row>
    <row r="42" spans="1:24" ht="18" customHeight="1">
      <c r="A42" s="77"/>
      <c r="B42" s="10" t="s">
        <v>29</v>
      </c>
      <c r="C42" s="10" t="s">
        <v>7</v>
      </c>
      <c r="D42" s="10" t="s">
        <v>2</v>
      </c>
      <c r="E42" s="11"/>
      <c r="F42" s="15" t="s">
        <v>169</v>
      </c>
      <c r="G42" s="21">
        <v>2</v>
      </c>
      <c r="H42" s="21">
        <v>4</v>
      </c>
      <c r="I42" s="19">
        <v>42</v>
      </c>
      <c r="J42" s="19">
        <v>210</v>
      </c>
      <c r="K42" s="19">
        <f t="shared" si="0"/>
        <v>70.56</v>
      </c>
      <c r="L42" s="19">
        <f t="shared" si="9"/>
        <v>1622.9588687850917</v>
      </c>
      <c r="M42" s="12"/>
      <c r="N42" s="25">
        <f t="shared" si="1"/>
        <v>4</v>
      </c>
      <c r="O42" s="12"/>
      <c r="P42" s="25">
        <f t="shared" si="2"/>
        <v>210</v>
      </c>
      <c r="Q42" s="25">
        <f t="shared" si="3"/>
        <v>0</v>
      </c>
      <c r="R42" s="10">
        <f t="shared" si="4"/>
        <v>0</v>
      </c>
      <c r="S42" s="25">
        <f t="shared" si="5"/>
        <v>70.56</v>
      </c>
      <c r="T42" s="25">
        <f t="shared" si="6"/>
        <v>1622.9588687850917</v>
      </c>
      <c r="U42" s="43"/>
      <c r="V42" s="28">
        <f t="shared" si="7"/>
        <v>0</v>
      </c>
      <c r="W42" s="43"/>
      <c r="X42" s="32">
        <f t="shared" si="8"/>
        <v>0</v>
      </c>
    </row>
    <row r="43" spans="1:24" ht="18" customHeight="1">
      <c r="A43" s="77"/>
      <c r="B43" s="10" t="s">
        <v>30</v>
      </c>
      <c r="C43" s="10" t="s">
        <v>8</v>
      </c>
      <c r="D43" s="10" t="s">
        <v>2</v>
      </c>
      <c r="E43" s="11"/>
      <c r="F43" s="15" t="s">
        <v>169</v>
      </c>
      <c r="G43" s="21">
        <v>4</v>
      </c>
      <c r="H43" s="21">
        <v>4</v>
      </c>
      <c r="I43" s="19">
        <v>42</v>
      </c>
      <c r="J43" s="19">
        <v>630</v>
      </c>
      <c r="K43" s="19">
        <f t="shared" si="0"/>
        <v>423.36</v>
      </c>
      <c r="L43" s="19">
        <f t="shared" si="9"/>
        <v>9737.7532127105496</v>
      </c>
      <c r="M43" s="12"/>
      <c r="N43" s="25">
        <f t="shared" si="1"/>
        <v>4</v>
      </c>
      <c r="O43" s="12"/>
      <c r="P43" s="25">
        <f t="shared" si="2"/>
        <v>630</v>
      </c>
      <c r="Q43" s="25">
        <f t="shared" si="3"/>
        <v>0</v>
      </c>
      <c r="R43" s="10">
        <f t="shared" si="4"/>
        <v>0</v>
      </c>
      <c r="S43" s="25">
        <f t="shared" si="5"/>
        <v>423.36</v>
      </c>
      <c r="T43" s="25">
        <f t="shared" si="6"/>
        <v>9737.7532127105496</v>
      </c>
      <c r="U43" s="43"/>
      <c r="V43" s="28">
        <f t="shared" si="7"/>
        <v>0</v>
      </c>
      <c r="W43" s="43"/>
      <c r="X43" s="32">
        <f t="shared" si="8"/>
        <v>0</v>
      </c>
    </row>
    <row r="44" spans="1:24" ht="18" customHeight="1">
      <c r="A44" s="77"/>
      <c r="B44" s="10"/>
      <c r="C44" s="10" t="s">
        <v>8</v>
      </c>
      <c r="D44" s="10" t="s">
        <v>9</v>
      </c>
      <c r="E44" s="11" t="s">
        <v>85</v>
      </c>
      <c r="F44" s="15" t="s">
        <v>170</v>
      </c>
      <c r="G44" s="19">
        <v>1</v>
      </c>
      <c r="H44" s="19">
        <v>2</v>
      </c>
      <c r="I44" s="19">
        <v>42</v>
      </c>
      <c r="J44" s="19">
        <v>630</v>
      </c>
      <c r="K44" s="19">
        <f t="shared" si="0"/>
        <v>52.92</v>
      </c>
      <c r="L44" s="19">
        <f t="shared" si="9"/>
        <v>1217.2191515888187</v>
      </c>
      <c r="M44" s="12"/>
      <c r="N44" s="25">
        <f t="shared" si="1"/>
        <v>2</v>
      </c>
      <c r="O44" s="12"/>
      <c r="P44" s="25">
        <f t="shared" si="2"/>
        <v>630</v>
      </c>
      <c r="Q44" s="25">
        <f t="shared" si="3"/>
        <v>0</v>
      </c>
      <c r="R44" s="10">
        <f t="shared" si="4"/>
        <v>0</v>
      </c>
      <c r="S44" s="25">
        <f t="shared" si="5"/>
        <v>52.92</v>
      </c>
      <c r="T44" s="25">
        <f t="shared" si="6"/>
        <v>1217.2191515888187</v>
      </c>
      <c r="U44" s="43"/>
      <c r="V44" s="28">
        <f t="shared" si="7"/>
        <v>0</v>
      </c>
      <c r="W44" s="43"/>
      <c r="X44" s="32">
        <f t="shared" si="8"/>
        <v>0</v>
      </c>
    </row>
    <row r="45" spans="1:24" ht="18" customHeight="1">
      <c r="A45" s="77"/>
      <c r="B45" s="10" t="s">
        <v>33</v>
      </c>
      <c r="C45" s="10" t="s">
        <v>8</v>
      </c>
      <c r="D45" s="10" t="s">
        <v>9</v>
      </c>
      <c r="E45" s="11"/>
      <c r="F45" s="15" t="s">
        <v>169</v>
      </c>
      <c r="G45" s="19">
        <v>2</v>
      </c>
      <c r="H45" s="19">
        <v>12</v>
      </c>
      <c r="I45" s="19">
        <v>42</v>
      </c>
      <c r="J45" s="19">
        <v>630</v>
      </c>
      <c r="K45" s="19">
        <f t="shared" si="0"/>
        <v>635.04</v>
      </c>
      <c r="L45" s="19">
        <f t="shared" si="9"/>
        <v>14606.629819065824</v>
      </c>
      <c r="M45" s="12"/>
      <c r="N45" s="25">
        <f t="shared" si="1"/>
        <v>12</v>
      </c>
      <c r="O45" s="12"/>
      <c r="P45" s="25">
        <f t="shared" si="2"/>
        <v>630</v>
      </c>
      <c r="Q45" s="25">
        <f t="shared" si="3"/>
        <v>0</v>
      </c>
      <c r="R45" s="10">
        <f t="shared" si="4"/>
        <v>0</v>
      </c>
      <c r="S45" s="25">
        <f t="shared" si="5"/>
        <v>635.04</v>
      </c>
      <c r="T45" s="25">
        <f t="shared" si="6"/>
        <v>14606.629819065824</v>
      </c>
      <c r="U45" s="43"/>
      <c r="V45" s="28">
        <f t="shared" si="7"/>
        <v>0</v>
      </c>
      <c r="W45" s="43"/>
      <c r="X45" s="32">
        <f t="shared" si="8"/>
        <v>0</v>
      </c>
    </row>
    <row r="46" spans="1:24" ht="18" customHeight="1">
      <c r="A46" s="77"/>
      <c r="B46" s="10"/>
      <c r="C46" s="10" t="s">
        <v>8</v>
      </c>
      <c r="D46" s="10" t="s">
        <v>9</v>
      </c>
      <c r="E46" s="11" t="s">
        <v>85</v>
      </c>
      <c r="F46" s="15" t="s">
        <v>170</v>
      </c>
      <c r="G46" s="19">
        <v>1</v>
      </c>
      <c r="H46" s="19">
        <v>1</v>
      </c>
      <c r="I46" s="19">
        <v>42</v>
      </c>
      <c r="J46" s="19">
        <v>630</v>
      </c>
      <c r="K46" s="19">
        <f t="shared" si="0"/>
        <v>26.46</v>
      </c>
      <c r="L46" s="19">
        <f t="shared" si="9"/>
        <v>608.60957579440935</v>
      </c>
      <c r="M46" s="12"/>
      <c r="N46" s="25">
        <f t="shared" si="1"/>
        <v>1</v>
      </c>
      <c r="O46" s="12"/>
      <c r="P46" s="25">
        <f t="shared" si="2"/>
        <v>630</v>
      </c>
      <c r="Q46" s="25">
        <f t="shared" si="3"/>
        <v>0</v>
      </c>
      <c r="R46" s="10">
        <f t="shared" si="4"/>
        <v>0</v>
      </c>
      <c r="S46" s="25">
        <f t="shared" si="5"/>
        <v>26.46</v>
      </c>
      <c r="T46" s="25">
        <f t="shared" si="6"/>
        <v>608.60957579440935</v>
      </c>
      <c r="U46" s="43"/>
      <c r="V46" s="28">
        <f t="shared" si="7"/>
        <v>0</v>
      </c>
      <c r="W46" s="43"/>
      <c r="X46" s="32">
        <f t="shared" si="8"/>
        <v>0</v>
      </c>
    </row>
    <row r="47" spans="1:24" ht="18" customHeight="1">
      <c r="A47" s="77"/>
      <c r="B47" s="10" t="s">
        <v>34</v>
      </c>
      <c r="C47" s="10" t="s">
        <v>7</v>
      </c>
      <c r="D47" s="10" t="s">
        <v>2</v>
      </c>
      <c r="E47" s="11"/>
      <c r="F47" s="15" t="s">
        <v>169</v>
      </c>
      <c r="G47" s="19">
        <v>2</v>
      </c>
      <c r="H47" s="19">
        <v>4</v>
      </c>
      <c r="I47" s="19">
        <v>42</v>
      </c>
      <c r="J47" s="19">
        <v>210</v>
      </c>
      <c r="K47" s="19">
        <f t="shared" si="0"/>
        <v>70.56</v>
      </c>
      <c r="L47" s="19">
        <f t="shared" si="9"/>
        <v>1622.9588687850917</v>
      </c>
      <c r="M47" s="12"/>
      <c r="N47" s="25">
        <f t="shared" si="1"/>
        <v>4</v>
      </c>
      <c r="O47" s="12"/>
      <c r="P47" s="25">
        <f t="shared" si="2"/>
        <v>210</v>
      </c>
      <c r="Q47" s="25">
        <f t="shared" si="3"/>
        <v>0</v>
      </c>
      <c r="R47" s="10">
        <f t="shared" si="4"/>
        <v>0</v>
      </c>
      <c r="S47" s="25">
        <f t="shared" si="5"/>
        <v>70.56</v>
      </c>
      <c r="T47" s="25">
        <f t="shared" si="6"/>
        <v>1622.9588687850917</v>
      </c>
      <c r="U47" s="43"/>
      <c r="V47" s="28">
        <f t="shared" si="7"/>
        <v>0</v>
      </c>
      <c r="W47" s="43"/>
      <c r="X47" s="32">
        <f t="shared" si="8"/>
        <v>0</v>
      </c>
    </row>
    <row r="48" spans="1:24" ht="18" customHeight="1">
      <c r="A48" s="77"/>
      <c r="B48" s="10" t="s">
        <v>35</v>
      </c>
      <c r="C48" s="10" t="s">
        <v>8</v>
      </c>
      <c r="D48" s="10" t="s">
        <v>9</v>
      </c>
      <c r="E48" s="11"/>
      <c r="F48" s="15" t="s">
        <v>169</v>
      </c>
      <c r="G48" s="19">
        <v>2</v>
      </c>
      <c r="H48" s="19">
        <v>9</v>
      </c>
      <c r="I48" s="19">
        <v>42</v>
      </c>
      <c r="J48" s="19">
        <v>630</v>
      </c>
      <c r="K48" s="19">
        <f t="shared" si="0"/>
        <v>476.28</v>
      </c>
      <c r="L48" s="19">
        <f t="shared" si="9"/>
        <v>10954.972364299367</v>
      </c>
      <c r="M48" s="12"/>
      <c r="N48" s="25">
        <f t="shared" si="1"/>
        <v>9</v>
      </c>
      <c r="O48" s="12"/>
      <c r="P48" s="25">
        <f t="shared" si="2"/>
        <v>630</v>
      </c>
      <c r="Q48" s="25">
        <f t="shared" si="3"/>
        <v>0</v>
      </c>
      <c r="R48" s="10">
        <f t="shared" si="4"/>
        <v>0</v>
      </c>
      <c r="S48" s="25">
        <f t="shared" si="5"/>
        <v>476.28</v>
      </c>
      <c r="T48" s="25">
        <f t="shared" si="6"/>
        <v>10954.972364299367</v>
      </c>
      <c r="U48" s="43"/>
      <c r="V48" s="28">
        <f t="shared" si="7"/>
        <v>0</v>
      </c>
      <c r="W48" s="43"/>
      <c r="X48" s="32">
        <f t="shared" si="8"/>
        <v>0</v>
      </c>
    </row>
    <row r="49" spans="1:24" ht="18" customHeight="1">
      <c r="A49" s="77"/>
      <c r="B49" s="10"/>
      <c r="C49" s="10" t="s">
        <v>8</v>
      </c>
      <c r="D49" s="10" t="s">
        <v>9</v>
      </c>
      <c r="E49" s="11" t="s">
        <v>85</v>
      </c>
      <c r="F49" s="15" t="s">
        <v>170</v>
      </c>
      <c r="G49" s="19">
        <v>1</v>
      </c>
      <c r="H49" s="19">
        <v>2</v>
      </c>
      <c r="I49" s="19">
        <v>42</v>
      </c>
      <c r="J49" s="19">
        <v>630</v>
      </c>
      <c r="K49" s="19">
        <f t="shared" si="0"/>
        <v>52.92</v>
      </c>
      <c r="L49" s="19">
        <f t="shared" si="9"/>
        <v>1217.2191515888187</v>
      </c>
      <c r="M49" s="12"/>
      <c r="N49" s="25">
        <f t="shared" si="1"/>
        <v>2</v>
      </c>
      <c r="O49" s="12"/>
      <c r="P49" s="25">
        <f t="shared" si="2"/>
        <v>630</v>
      </c>
      <c r="Q49" s="25">
        <f t="shared" si="3"/>
        <v>0</v>
      </c>
      <c r="R49" s="10">
        <f t="shared" si="4"/>
        <v>0</v>
      </c>
      <c r="S49" s="25">
        <f t="shared" si="5"/>
        <v>52.92</v>
      </c>
      <c r="T49" s="25">
        <f t="shared" si="6"/>
        <v>1217.2191515888187</v>
      </c>
      <c r="U49" s="43"/>
      <c r="V49" s="28">
        <f t="shared" si="7"/>
        <v>0</v>
      </c>
      <c r="W49" s="43"/>
      <c r="X49" s="32">
        <f t="shared" si="8"/>
        <v>0</v>
      </c>
    </row>
    <row r="50" spans="1:24" ht="18" customHeight="1">
      <c r="A50" s="77"/>
      <c r="B50" s="10" t="s">
        <v>37</v>
      </c>
      <c r="C50" s="10" t="s">
        <v>7</v>
      </c>
      <c r="D50" s="10" t="s">
        <v>9</v>
      </c>
      <c r="E50" s="11"/>
      <c r="F50" s="15" t="s">
        <v>173</v>
      </c>
      <c r="G50" s="19">
        <v>2</v>
      </c>
      <c r="H50" s="19">
        <v>8</v>
      </c>
      <c r="I50" s="19">
        <v>22</v>
      </c>
      <c r="J50" s="19">
        <v>1920</v>
      </c>
      <c r="K50" s="19">
        <f t="shared" si="0"/>
        <v>675.84</v>
      </c>
      <c r="L50" s="19">
        <f t="shared" si="9"/>
        <v>15545.075423465367</v>
      </c>
      <c r="M50" s="12"/>
      <c r="N50" s="25">
        <f t="shared" si="1"/>
        <v>8</v>
      </c>
      <c r="O50" s="12"/>
      <c r="P50" s="25">
        <f t="shared" si="2"/>
        <v>1920</v>
      </c>
      <c r="Q50" s="25">
        <f t="shared" si="3"/>
        <v>0</v>
      </c>
      <c r="R50" s="10">
        <f t="shared" si="4"/>
        <v>0</v>
      </c>
      <c r="S50" s="25">
        <f t="shared" si="5"/>
        <v>675.84</v>
      </c>
      <c r="T50" s="25">
        <f t="shared" si="6"/>
        <v>15545.075423465367</v>
      </c>
      <c r="U50" s="43"/>
      <c r="V50" s="28">
        <f t="shared" si="7"/>
        <v>0</v>
      </c>
      <c r="W50" s="43"/>
      <c r="X50" s="32">
        <f t="shared" si="8"/>
        <v>0</v>
      </c>
    </row>
    <row r="51" spans="1:24" ht="18" customHeight="1">
      <c r="A51" s="77"/>
      <c r="B51" s="10"/>
      <c r="C51" s="10" t="s">
        <v>7</v>
      </c>
      <c r="D51" s="10" t="s">
        <v>10</v>
      </c>
      <c r="E51" s="11" t="s">
        <v>245</v>
      </c>
      <c r="F51" s="15" t="s">
        <v>176</v>
      </c>
      <c r="G51" s="19">
        <v>1</v>
      </c>
      <c r="H51" s="19">
        <v>1</v>
      </c>
      <c r="I51" s="19">
        <v>10</v>
      </c>
      <c r="J51" s="19">
        <v>8760</v>
      </c>
      <c r="K51" s="19">
        <f t="shared" si="0"/>
        <v>87.6</v>
      </c>
      <c r="L51" s="19">
        <f t="shared" si="9"/>
        <v>2014.8979153284299</v>
      </c>
      <c r="M51" s="12"/>
      <c r="N51" s="25">
        <f t="shared" si="1"/>
        <v>1</v>
      </c>
      <c r="O51" s="12"/>
      <c r="P51" s="25">
        <f t="shared" si="2"/>
        <v>8760</v>
      </c>
      <c r="Q51" s="25">
        <f t="shared" si="3"/>
        <v>0</v>
      </c>
      <c r="R51" s="10">
        <f t="shared" si="4"/>
        <v>0</v>
      </c>
      <c r="S51" s="25">
        <f t="shared" si="5"/>
        <v>87.6</v>
      </c>
      <c r="T51" s="25">
        <f t="shared" si="6"/>
        <v>2014.8979153284299</v>
      </c>
      <c r="U51" s="43"/>
      <c r="V51" s="28">
        <f t="shared" si="7"/>
        <v>0</v>
      </c>
      <c r="W51" s="43"/>
      <c r="X51" s="32">
        <f t="shared" si="8"/>
        <v>0</v>
      </c>
    </row>
    <row r="52" spans="1:24" ht="18" customHeight="1">
      <c r="A52" s="77"/>
      <c r="B52" s="10"/>
      <c r="C52" s="10" t="s">
        <v>87</v>
      </c>
      <c r="D52" s="10" t="s">
        <v>10</v>
      </c>
      <c r="E52" s="11"/>
      <c r="F52" s="15" t="s">
        <v>176</v>
      </c>
      <c r="G52" s="19">
        <v>1</v>
      </c>
      <c r="H52" s="19">
        <v>1</v>
      </c>
      <c r="I52" s="19">
        <v>10</v>
      </c>
      <c r="J52" s="19">
        <v>8760</v>
      </c>
      <c r="K52" s="19">
        <f t="shared" si="0"/>
        <v>87.6</v>
      </c>
      <c r="L52" s="19">
        <f t="shared" si="9"/>
        <v>2014.8979153284299</v>
      </c>
      <c r="M52" s="12"/>
      <c r="N52" s="25">
        <f t="shared" si="1"/>
        <v>1</v>
      </c>
      <c r="O52" s="12"/>
      <c r="P52" s="25">
        <f t="shared" si="2"/>
        <v>8760</v>
      </c>
      <c r="Q52" s="25">
        <f t="shared" si="3"/>
        <v>0</v>
      </c>
      <c r="R52" s="10">
        <f t="shared" si="4"/>
        <v>0</v>
      </c>
      <c r="S52" s="25">
        <f t="shared" si="5"/>
        <v>87.6</v>
      </c>
      <c r="T52" s="25">
        <f t="shared" si="6"/>
        <v>2014.8979153284299</v>
      </c>
      <c r="U52" s="43"/>
      <c r="V52" s="28">
        <f t="shared" si="7"/>
        <v>0</v>
      </c>
      <c r="W52" s="43"/>
      <c r="X52" s="32">
        <f t="shared" si="8"/>
        <v>0</v>
      </c>
    </row>
    <row r="53" spans="1:24" ht="18" customHeight="1">
      <c r="A53" s="77"/>
      <c r="B53" s="10" t="s">
        <v>124</v>
      </c>
      <c r="C53" s="10" t="s">
        <v>7</v>
      </c>
      <c r="D53" s="10" t="s">
        <v>9</v>
      </c>
      <c r="E53" s="11" t="s">
        <v>175</v>
      </c>
      <c r="F53" s="15" t="s">
        <v>173</v>
      </c>
      <c r="G53" s="19">
        <v>2</v>
      </c>
      <c r="H53" s="19">
        <v>1</v>
      </c>
      <c r="I53" s="19">
        <v>22</v>
      </c>
      <c r="J53" s="19">
        <v>1920</v>
      </c>
      <c r="K53" s="19">
        <f t="shared" si="0"/>
        <v>84.48</v>
      </c>
      <c r="L53" s="19">
        <f t="shared" si="9"/>
        <v>1943.1344279331709</v>
      </c>
      <c r="M53" s="12"/>
      <c r="N53" s="25">
        <f t="shared" si="1"/>
        <v>1</v>
      </c>
      <c r="O53" s="12"/>
      <c r="P53" s="25">
        <f t="shared" si="2"/>
        <v>1920</v>
      </c>
      <c r="Q53" s="25">
        <f t="shared" si="3"/>
        <v>0</v>
      </c>
      <c r="R53" s="10">
        <f t="shared" si="4"/>
        <v>0</v>
      </c>
      <c r="S53" s="25">
        <f t="shared" si="5"/>
        <v>84.48</v>
      </c>
      <c r="T53" s="25">
        <f t="shared" si="6"/>
        <v>1943.1344279331709</v>
      </c>
      <c r="U53" s="43"/>
      <c r="V53" s="28">
        <f t="shared" si="7"/>
        <v>0</v>
      </c>
      <c r="W53" s="43"/>
      <c r="X53" s="32">
        <f t="shared" si="8"/>
        <v>0</v>
      </c>
    </row>
    <row r="54" spans="1:24" ht="18" customHeight="1">
      <c r="A54" s="77"/>
      <c r="B54" s="10" t="s">
        <v>152</v>
      </c>
      <c r="C54" s="10" t="s">
        <v>7</v>
      </c>
      <c r="D54" s="10" t="s">
        <v>9</v>
      </c>
      <c r="E54" s="11"/>
      <c r="F54" s="15" t="s">
        <v>173</v>
      </c>
      <c r="G54" s="19">
        <v>2</v>
      </c>
      <c r="H54" s="19">
        <v>1</v>
      </c>
      <c r="I54" s="19">
        <v>22</v>
      </c>
      <c r="J54" s="19">
        <v>1920</v>
      </c>
      <c r="K54" s="19">
        <f t="shared" si="0"/>
        <v>84.48</v>
      </c>
      <c r="L54" s="19">
        <f t="shared" si="9"/>
        <v>1943.1344279331709</v>
      </c>
      <c r="M54" s="12"/>
      <c r="N54" s="25">
        <f t="shared" si="1"/>
        <v>1</v>
      </c>
      <c r="O54" s="12"/>
      <c r="P54" s="25">
        <f t="shared" si="2"/>
        <v>1920</v>
      </c>
      <c r="Q54" s="25">
        <f t="shared" si="3"/>
        <v>0</v>
      </c>
      <c r="R54" s="10">
        <f t="shared" si="4"/>
        <v>0</v>
      </c>
      <c r="S54" s="25">
        <f t="shared" si="5"/>
        <v>84.48</v>
      </c>
      <c r="T54" s="25">
        <f t="shared" si="6"/>
        <v>1943.1344279331709</v>
      </c>
      <c r="U54" s="43"/>
      <c r="V54" s="28">
        <f t="shared" si="7"/>
        <v>0</v>
      </c>
      <c r="W54" s="43"/>
      <c r="X54" s="32">
        <f t="shared" si="8"/>
        <v>0</v>
      </c>
    </row>
    <row r="55" spans="1:24" ht="18" customHeight="1">
      <c r="A55" s="77"/>
      <c r="B55" s="10" t="s">
        <v>265</v>
      </c>
      <c r="C55" s="10" t="s">
        <v>87</v>
      </c>
      <c r="D55" s="10" t="s">
        <v>17</v>
      </c>
      <c r="E55" s="11"/>
      <c r="F55" s="15" t="s">
        <v>177</v>
      </c>
      <c r="G55" s="19">
        <v>1</v>
      </c>
      <c r="H55" s="19">
        <v>1</v>
      </c>
      <c r="I55" s="19">
        <v>5</v>
      </c>
      <c r="J55" s="19">
        <v>1920</v>
      </c>
      <c r="K55" s="19">
        <f t="shared" si="0"/>
        <v>9.6</v>
      </c>
      <c r="L55" s="19">
        <f t="shared" si="9"/>
        <v>220.81073044695123</v>
      </c>
      <c r="M55" s="12"/>
      <c r="N55" s="25">
        <f t="shared" si="1"/>
        <v>1</v>
      </c>
      <c r="O55" s="12"/>
      <c r="P55" s="25">
        <f t="shared" si="2"/>
        <v>1920</v>
      </c>
      <c r="Q55" s="25">
        <f t="shared" si="3"/>
        <v>0</v>
      </c>
      <c r="R55" s="10">
        <f t="shared" si="4"/>
        <v>0</v>
      </c>
      <c r="S55" s="25">
        <f t="shared" si="5"/>
        <v>9.6</v>
      </c>
      <c r="T55" s="25">
        <f t="shared" si="6"/>
        <v>220.81073044695123</v>
      </c>
      <c r="U55" s="43"/>
      <c r="V55" s="28">
        <f t="shared" si="7"/>
        <v>0</v>
      </c>
      <c r="W55" s="43"/>
      <c r="X55" s="32">
        <f t="shared" si="8"/>
        <v>0</v>
      </c>
    </row>
    <row r="56" spans="1:24" ht="18" customHeight="1">
      <c r="A56" s="77"/>
      <c r="B56" s="10" t="s">
        <v>121</v>
      </c>
      <c r="C56" s="10" t="s">
        <v>7</v>
      </c>
      <c r="D56" s="10" t="s">
        <v>9</v>
      </c>
      <c r="E56" s="11"/>
      <c r="F56" s="15" t="s">
        <v>169</v>
      </c>
      <c r="G56" s="19">
        <v>2</v>
      </c>
      <c r="H56" s="19">
        <v>1</v>
      </c>
      <c r="I56" s="19">
        <v>42</v>
      </c>
      <c r="J56" s="19">
        <v>240</v>
      </c>
      <c r="K56" s="19">
        <f t="shared" si="0"/>
        <v>20.16</v>
      </c>
      <c r="L56" s="19">
        <f t="shared" si="9"/>
        <v>463.70253393859758</v>
      </c>
      <c r="M56" s="12"/>
      <c r="N56" s="25">
        <f t="shared" si="1"/>
        <v>1</v>
      </c>
      <c r="O56" s="12"/>
      <c r="P56" s="25">
        <f t="shared" si="2"/>
        <v>240</v>
      </c>
      <c r="Q56" s="25">
        <f t="shared" si="3"/>
        <v>0</v>
      </c>
      <c r="R56" s="10">
        <f t="shared" si="4"/>
        <v>0</v>
      </c>
      <c r="S56" s="25">
        <f t="shared" si="5"/>
        <v>20.16</v>
      </c>
      <c r="T56" s="25">
        <f t="shared" si="6"/>
        <v>463.70253393859758</v>
      </c>
      <c r="U56" s="43"/>
      <c r="V56" s="28">
        <f t="shared" si="7"/>
        <v>0</v>
      </c>
      <c r="W56" s="43"/>
      <c r="X56" s="32">
        <f t="shared" si="8"/>
        <v>0</v>
      </c>
    </row>
    <row r="57" spans="1:24" ht="18" customHeight="1">
      <c r="A57" s="78"/>
      <c r="B57" s="10"/>
      <c r="C57" s="10" t="s">
        <v>87</v>
      </c>
      <c r="D57" s="10" t="s">
        <v>11</v>
      </c>
      <c r="E57" s="11"/>
      <c r="F57" s="15" t="s">
        <v>264</v>
      </c>
      <c r="G57" s="19">
        <v>1</v>
      </c>
      <c r="H57" s="19">
        <v>1</v>
      </c>
      <c r="I57" s="19">
        <v>5</v>
      </c>
      <c r="J57" s="19">
        <v>1920</v>
      </c>
      <c r="K57" s="19">
        <f t="shared" ref="K57" si="20">(G57*H57*I57*J57)/1000</f>
        <v>9.6</v>
      </c>
      <c r="L57" s="19">
        <f t="shared" ref="L57" si="21">K57*$C$3</f>
        <v>220.81073044695123</v>
      </c>
      <c r="M57" s="12"/>
      <c r="N57" s="25">
        <f t="shared" ref="N57" si="22">H57</f>
        <v>1</v>
      </c>
      <c r="O57" s="12"/>
      <c r="P57" s="25">
        <f t="shared" ref="P57" si="23">J57</f>
        <v>1920</v>
      </c>
      <c r="Q57" s="25">
        <f t="shared" ref="Q57" si="24">N57*O57*P57</f>
        <v>0</v>
      </c>
      <c r="R57" s="10">
        <f t="shared" ref="R57" si="25">$C$3*Q57</f>
        <v>0</v>
      </c>
      <c r="S57" s="25">
        <f t="shared" ref="S57" si="26">K57-Q57</f>
        <v>9.6</v>
      </c>
      <c r="T57" s="25">
        <f t="shared" ref="T57" si="27">L57-R57</f>
        <v>220.81073044695123</v>
      </c>
      <c r="U57" s="43"/>
      <c r="V57" s="28">
        <f t="shared" ref="V57" si="28">N57*U57</f>
        <v>0</v>
      </c>
      <c r="W57" s="43"/>
      <c r="X57" s="32">
        <f t="shared" ref="X57" si="29">V57+W57</f>
        <v>0</v>
      </c>
    </row>
    <row r="58" spans="1:24" ht="18" customHeight="1">
      <c r="A58" s="80" t="s">
        <v>36</v>
      </c>
      <c r="B58" s="81"/>
      <c r="C58" s="81"/>
      <c r="D58" s="81"/>
      <c r="E58" s="82"/>
      <c r="F58" s="83"/>
      <c r="G58" s="84"/>
      <c r="H58" s="84"/>
      <c r="I58" s="84"/>
      <c r="J58" s="84"/>
      <c r="K58" s="84"/>
      <c r="L58" s="97"/>
      <c r="M58" s="81"/>
      <c r="N58" s="86"/>
      <c r="O58" s="81"/>
      <c r="P58" s="86"/>
      <c r="Q58" s="86"/>
      <c r="R58" s="81"/>
      <c r="S58" s="86"/>
      <c r="T58" s="86"/>
      <c r="U58" s="98"/>
      <c r="V58" s="98"/>
      <c r="W58" s="98"/>
      <c r="X58" s="99"/>
    </row>
    <row r="59" spans="1:24" ht="18" customHeight="1">
      <c r="A59" s="77"/>
      <c r="B59" s="10" t="s">
        <v>253</v>
      </c>
      <c r="C59" s="10" t="s">
        <v>8</v>
      </c>
      <c r="D59" s="10" t="s">
        <v>9</v>
      </c>
      <c r="E59" s="11"/>
      <c r="F59" s="15" t="s">
        <v>169</v>
      </c>
      <c r="G59" s="19">
        <v>2</v>
      </c>
      <c r="H59" s="19">
        <v>6</v>
      </c>
      <c r="I59" s="19">
        <v>42</v>
      </c>
      <c r="J59" s="19">
        <v>1680</v>
      </c>
      <c r="K59" s="19">
        <f t="shared" si="0"/>
        <v>846.72</v>
      </c>
      <c r="L59" s="19">
        <f t="shared" si="9"/>
        <v>19475.506425421099</v>
      </c>
      <c r="M59" s="12"/>
      <c r="N59" s="25">
        <f t="shared" si="1"/>
        <v>6</v>
      </c>
      <c r="O59" s="12"/>
      <c r="P59" s="25">
        <f t="shared" si="2"/>
        <v>1680</v>
      </c>
      <c r="Q59" s="25">
        <f t="shared" si="3"/>
        <v>0</v>
      </c>
      <c r="R59" s="10">
        <f t="shared" si="4"/>
        <v>0</v>
      </c>
      <c r="S59" s="25">
        <f t="shared" si="5"/>
        <v>846.72</v>
      </c>
      <c r="T59" s="25">
        <f t="shared" si="6"/>
        <v>19475.506425421099</v>
      </c>
      <c r="U59" s="43"/>
      <c r="V59" s="28">
        <f t="shared" si="7"/>
        <v>0</v>
      </c>
      <c r="W59" s="43"/>
      <c r="X59" s="32">
        <f t="shared" si="8"/>
        <v>0</v>
      </c>
    </row>
    <row r="60" spans="1:24" ht="18" customHeight="1">
      <c r="A60" s="77"/>
      <c r="B60" s="10"/>
      <c r="C60" s="10" t="s">
        <v>8</v>
      </c>
      <c r="D60" s="10" t="s">
        <v>9</v>
      </c>
      <c r="E60" s="11" t="s">
        <v>85</v>
      </c>
      <c r="F60" s="15" t="s">
        <v>170</v>
      </c>
      <c r="G60" s="19">
        <v>1</v>
      </c>
      <c r="H60" s="19">
        <v>2</v>
      </c>
      <c r="I60" s="19">
        <v>42</v>
      </c>
      <c r="J60" s="19">
        <v>1680</v>
      </c>
      <c r="K60" s="19">
        <f t="shared" si="0"/>
        <v>141.12</v>
      </c>
      <c r="L60" s="19">
        <f t="shared" si="9"/>
        <v>3245.9177375701834</v>
      </c>
      <c r="M60" s="12"/>
      <c r="N60" s="25">
        <f t="shared" si="1"/>
        <v>2</v>
      </c>
      <c r="O60" s="12"/>
      <c r="P60" s="25">
        <f t="shared" si="2"/>
        <v>1680</v>
      </c>
      <c r="Q60" s="25">
        <f t="shared" si="3"/>
        <v>0</v>
      </c>
      <c r="R60" s="10">
        <f t="shared" si="4"/>
        <v>0</v>
      </c>
      <c r="S60" s="25">
        <f t="shared" si="5"/>
        <v>141.12</v>
      </c>
      <c r="T60" s="25">
        <f t="shared" si="6"/>
        <v>3245.9177375701834</v>
      </c>
      <c r="U60" s="43"/>
      <c r="V60" s="28">
        <f t="shared" si="7"/>
        <v>0</v>
      </c>
      <c r="W60" s="43"/>
      <c r="X60" s="32">
        <f t="shared" si="8"/>
        <v>0</v>
      </c>
    </row>
    <row r="61" spans="1:24" ht="18" customHeight="1">
      <c r="A61" s="77"/>
      <c r="B61" s="10" t="s">
        <v>20</v>
      </c>
      <c r="C61" s="10" t="s">
        <v>8</v>
      </c>
      <c r="D61" s="10" t="s">
        <v>9</v>
      </c>
      <c r="E61" s="11"/>
      <c r="F61" s="15" t="s">
        <v>169</v>
      </c>
      <c r="G61" s="19">
        <v>2</v>
      </c>
      <c r="H61" s="19">
        <v>6</v>
      </c>
      <c r="I61" s="19">
        <v>42</v>
      </c>
      <c r="J61" s="19">
        <v>1680</v>
      </c>
      <c r="K61" s="19">
        <f t="shared" si="0"/>
        <v>846.72</v>
      </c>
      <c r="L61" s="19">
        <f t="shared" si="9"/>
        <v>19475.506425421099</v>
      </c>
      <c r="M61" s="12"/>
      <c r="N61" s="25">
        <f t="shared" si="1"/>
        <v>6</v>
      </c>
      <c r="O61" s="12"/>
      <c r="P61" s="25">
        <f t="shared" si="2"/>
        <v>1680</v>
      </c>
      <c r="Q61" s="25">
        <f t="shared" si="3"/>
        <v>0</v>
      </c>
      <c r="R61" s="10">
        <f t="shared" si="4"/>
        <v>0</v>
      </c>
      <c r="S61" s="25">
        <f t="shared" si="5"/>
        <v>846.72</v>
      </c>
      <c r="T61" s="25">
        <f t="shared" si="6"/>
        <v>19475.506425421099</v>
      </c>
      <c r="U61" s="43"/>
      <c r="V61" s="28">
        <f t="shared" si="7"/>
        <v>0</v>
      </c>
      <c r="W61" s="43"/>
      <c r="X61" s="32">
        <f t="shared" si="8"/>
        <v>0</v>
      </c>
    </row>
    <row r="62" spans="1:24" ht="18" customHeight="1">
      <c r="A62" s="77"/>
      <c r="B62" s="10"/>
      <c r="C62" s="10" t="s">
        <v>8</v>
      </c>
      <c r="D62" s="10" t="s">
        <v>9</v>
      </c>
      <c r="E62" s="11" t="s">
        <v>85</v>
      </c>
      <c r="F62" s="15" t="s">
        <v>170</v>
      </c>
      <c r="G62" s="19">
        <v>1</v>
      </c>
      <c r="H62" s="19">
        <v>2</v>
      </c>
      <c r="I62" s="19">
        <v>42</v>
      </c>
      <c r="J62" s="19">
        <v>1680</v>
      </c>
      <c r="K62" s="19">
        <f t="shared" si="0"/>
        <v>141.12</v>
      </c>
      <c r="L62" s="19">
        <f t="shared" si="9"/>
        <v>3245.9177375701834</v>
      </c>
      <c r="M62" s="12"/>
      <c r="N62" s="25">
        <f t="shared" si="1"/>
        <v>2</v>
      </c>
      <c r="O62" s="12"/>
      <c r="P62" s="25">
        <f t="shared" si="2"/>
        <v>1680</v>
      </c>
      <c r="Q62" s="25">
        <f t="shared" si="3"/>
        <v>0</v>
      </c>
      <c r="R62" s="10">
        <f t="shared" si="4"/>
        <v>0</v>
      </c>
      <c r="S62" s="25">
        <f t="shared" si="5"/>
        <v>141.12</v>
      </c>
      <c r="T62" s="25">
        <f t="shared" si="6"/>
        <v>3245.9177375701834</v>
      </c>
      <c r="U62" s="43"/>
      <c r="V62" s="28">
        <f t="shared" si="7"/>
        <v>0</v>
      </c>
      <c r="W62" s="43"/>
      <c r="X62" s="32">
        <f t="shared" si="8"/>
        <v>0</v>
      </c>
    </row>
    <row r="63" spans="1:24" ht="18" customHeight="1">
      <c r="A63" s="77"/>
      <c r="B63" s="10" t="s">
        <v>257</v>
      </c>
      <c r="C63" s="10" t="s">
        <v>8</v>
      </c>
      <c r="D63" s="10" t="s">
        <v>9</v>
      </c>
      <c r="E63" s="11"/>
      <c r="F63" s="15" t="s">
        <v>169</v>
      </c>
      <c r="G63" s="19">
        <v>2</v>
      </c>
      <c r="H63" s="19">
        <v>6</v>
      </c>
      <c r="I63" s="19">
        <v>42</v>
      </c>
      <c r="J63" s="19">
        <v>1680</v>
      </c>
      <c r="K63" s="19">
        <f t="shared" si="0"/>
        <v>846.72</v>
      </c>
      <c r="L63" s="19">
        <f t="shared" si="9"/>
        <v>19475.506425421099</v>
      </c>
      <c r="M63" s="12"/>
      <c r="N63" s="25">
        <f t="shared" si="1"/>
        <v>6</v>
      </c>
      <c r="O63" s="12"/>
      <c r="P63" s="25">
        <f t="shared" si="2"/>
        <v>1680</v>
      </c>
      <c r="Q63" s="25">
        <f t="shared" si="3"/>
        <v>0</v>
      </c>
      <c r="R63" s="10">
        <f t="shared" si="4"/>
        <v>0</v>
      </c>
      <c r="S63" s="25">
        <f t="shared" si="5"/>
        <v>846.72</v>
      </c>
      <c r="T63" s="25">
        <f t="shared" si="6"/>
        <v>19475.506425421099</v>
      </c>
      <c r="U63" s="43"/>
      <c r="V63" s="28">
        <f t="shared" si="7"/>
        <v>0</v>
      </c>
      <c r="W63" s="43"/>
      <c r="X63" s="32">
        <f t="shared" si="8"/>
        <v>0</v>
      </c>
    </row>
    <row r="64" spans="1:24" ht="18" customHeight="1">
      <c r="A64" s="77"/>
      <c r="B64" s="10"/>
      <c r="C64" s="10" t="s">
        <v>8</v>
      </c>
      <c r="D64" s="10" t="s">
        <v>9</v>
      </c>
      <c r="E64" s="11" t="s">
        <v>85</v>
      </c>
      <c r="F64" s="15" t="s">
        <v>170</v>
      </c>
      <c r="G64" s="19">
        <v>1</v>
      </c>
      <c r="H64" s="19">
        <v>2</v>
      </c>
      <c r="I64" s="19">
        <v>42</v>
      </c>
      <c r="J64" s="19">
        <v>1680</v>
      </c>
      <c r="K64" s="19">
        <f t="shared" si="0"/>
        <v>141.12</v>
      </c>
      <c r="L64" s="19">
        <f t="shared" si="9"/>
        <v>3245.9177375701834</v>
      </c>
      <c r="M64" s="12"/>
      <c r="N64" s="25">
        <f t="shared" si="1"/>
        <v>2</v>
      </c>
      <c r="O64" s="12"/>
      <c r="P64" s="25">
        <f t="shared" si="2"/>
        <v>1680</v>
      </c>
      <c r="Q64" s="25">
        <f t="shared" si="3"/>
        <v>0</v>
      </c>
      <c r="R64" s="10">
        <f t="shared" si="4"/>
        <v>0</v>
      </c>
      <c r="S64" s="25">
        <f t="shared" si="5"/>
        <v>141.12</v>
      </c>
      <c r="T64" s="25">
        <f t="shared" si="6"/>
        <v>3245.9177375701834</v>
      </c>
      <c r="U64" s="43"/>
      <c r="V64" s="28">
        <f t="shared" si="7"/>
        <v>0</v>
      </c>
      <c r="W64" s="43"/>
      <c r="X64" s="32">
        <f t="shared" si="8"/>
        <v>0</v>
      </c>
    </row>
    <row r="65" spans="1:24" ht="18" customHeight="1">
      <c r="A65" s="77"/>
      <c r="B65" s="10" t="s">
        <v>37</v>
      </c>
      <c r="C65" s="10" t="s">
        <v>7</v>
      </c>
      <c r="D65" s="10" t="s">
        <v>9</v>
      </c>
      <c r="E65" s="11"/>
      <c r="F65" s="15" t="s">
        <v>173</v>
      </c>
      <c r="G65" s="19">
        <v>2</v>
      </c>
      <c r="H65" s="19">
        <v>3</v>
      </c>
      <c r="I65" s="19">
        <v>22</v>
      </c>
      <c r="J65" s="19">
        <v>1920</v>
      </c>
      <c r="K65" s="19">
        <f t="shared" si="0"/>
        <v>253.44</v>
      </c>
      <c r="L65" s="19">
        <f t="shared" si="9"/>
        <v>5829.4032837995128</v>
      </c>
      <c r="M65" s="12"/>
      <c r="N65" s="25">
        <f t="shared" si="1"/>
        <v>3</v>
      </c>
      <c r="O65" s="12"/>
      <c r="P65" s="25">
        <f t="shared" si="2"/>
        <v>1920</v>
      </c>
      <c r="Q65" s="25">
        <f t="shared" si="3"/>
        <v>0</v>
      </c>
      <c r="R65" s="10">
        <f t="shared" si="4"/>
        <v>0</v>
      </c>
      <c r="S65" s="25">
        <f t="shared" si="5"/>
        <v>253.44</v>
      </c>
      <c r="T65" s="25">
        <f t="shared" si="6"/>
        <v>5829.4032837995128</v>
      </c>
      <c r="U65" s="43"/>
      <c r="V65" s="28">
        <f t="shared" si="7"/>
        <v>0</v>
      </c>
      <c r="W65" s="43"/>
      <c r="X65" s="32">
        <f t="shared" si="8"/>
        <v>0</v>
      </c>
    </row>
    <row r="66" spans="1:24" ht="18" customHeight="1">
      <c r="A66" s="77"/>
      <c r="B66" s="10"/>
      <c r="C66" s="10" t="s">
        <v>87</v>
      </c>
      <c r="D66" s="10" t="s">
        <v>10</v>
      </c>
      <c r="E66" s="11"/>
      <c r="F66" s="15" t="s">
        <v>176</v>
      </c>
      <c r="G66" s="19">
        <v>1</v>
      </c>
      <c r="H66" s="19">
        <v>2</v>
      </c>
      <c r="I66" s="19">
        <v>10</v>
      </c>
      <c r="J66" s="19">
        <v>8760</v>
      </c>
      <c r="K66" s="19">
        <f t="shared" si="0"/>
        <v>175.2</v>
      </c>
      <c r="L66" s="19">
        <f t="shared" si="9"/>
        <v>4029.7958306568598</v>
      </c>
      <c r="M66" s="12"/>
      <c r="N66" s="25">
        <f t="shared" si="1"/>
        <v>2</v>
      </c>
      <c r="O66" s="12"/>
      <c r="P66" s="25">
        <f t="shared" si="2"/>
        <v>8760</v>
      </c>
      <c r="Q66" s="25">
        <f t="shared" si="3"/>
        <v>0</v>
      </c>
      <c r="R66" s="10">
        <f t="shared" si="4"/>
        <v>0</v>
      </c>
      <c r="S66" s="25">
        <f t="shared" si="5"/>
        <v>175.2</v>
      </c>
      <c r="T66" s="25">
        <f t="shared" si="6"/>
        <v>4029.7958306568598</v>
      </c>
      <c r="U66" s="43"/>
      <c r="V66" s="28">
        <f t="shared" si="7"/>
        <v>0</v>
      </c>
      <c r="W66" s="43"/>
      <c r="X66" s="32">
        <f t="shared" si="8"/>
        <v>0</v>
      </c>
    </row>
    <row r="67" spans="1:24" ht="18" customHeight="1">
      <c r="A67" s="77"/>
      <c r="B67" s="10"/>
      <c r="C67" s="10" t="s">
        <v>7</v>
      </c>
      <c r="D67" s="10" t="s">
        <v>10</v>
      </c>
      <c r="E67" s="11" t="s">
        <v>242</v>
      </c>
      <c r="F67" s="15" t="s">
        <v>176</v>
      </c>
      <c r="G67" s="19">
        <v>1</v>
      </c>
      <c r="H67" s="19">
        <v>2</v>
      </c>
      <c r="I67" s="19">
        <v>10</v>
      </c>
      <c r="J67" s="19">
        <v>8760</v>
      </c>
      <c r="K67" s="19">
        <f t="shared" ref="K67" si="30">(G67*H67*I67*J67)/1000</f>
        <v>175.2</v>
      </c>
      <c r="L67" s="19">
        <f t="shared" ref="L67" si="31">K67*$C$3</f>
        <v>4029.7958306568598</v>
      </c>
      <c r="M67" s="12"/>
      <c r="N67" s="25">
        <f t="shared" ref="N67" si="32">H67</f>
        <v>2</v>
      </c>
      <c r="O67" s="12"/>
      <c r="P67" s="25">
        <f t="shared" ref="P67" si="33">J67</f>
        <v>8760</v>
      </c>
      <c r="Q67" s="25">
        <f t="shared" ref="Q67" si="34">N67*O67*P67</f>
        <v>0</v>
      </c>
      <c r="R67" s="10">
        <f t="shared" ref="R67" si="35">$C$3*Q67</f>
        <v>0</v>
      </c>
      <c r="S67" s="25">
        <f t="shared" ref="S67" si="36">K67-Q67</f>
        <v>175.2</v>
      </c>
      <c r="T67" s="25">
        <f t="shared" ref="T67" si="37">L67-R67</f>
        <v>4029.7958306568598</v>
      </c>
      <c r="U67" s="43"/>
      <c r="V67" s="28">
        <f t="shared" ref="V67" si="38">N67*U67</f>
        <v>0</v>
      </c>
      <c r="W67" s="43"/>
      <c r="X67" s="32">
        <f t="shared" ref="X67" si="39">V67+W67</f>
        <v>0</v>
      </c>
    </row>
    <row r="68" spans="1:24" ht="18" customHeight="1">
      <c r="A68" s="78"/>
      <c r="B68" s="10" t="s">
        <v>266</v>
      </c>
      <c r="C68" s="10" t="s">
        <v>87</v>
      </c>
      <c r="D68" s="10" t="s">
        <v>9</v>
      </c>
      <c r="E68" s="11"/>
      <c r="F68" s="15" t="s">
        <v>173</v>
      </c>
      <c r="G68" s="19">
        <v>1</v>
      </c>
      <c r="H68" s="19">
        <v>1</v>
      </c>
      <c r="I68" s="19">
        <v>22</v>
      </c>
      <c r="J68" s="19">
        <v>1920</v>
      </c>
      <c r="K68" s="19">
        <f t="shared" si="0"/>
        <v>42.24</v>
      </c>
      <c r="L68" s="19">
        <f t="shared" si="9"/>
        <v>971.56721396658543</v>
      </c>
      <c r="M68" s="12"/>
      <c r="N68" s="25">
        <f t="shared" si="1"/>
        <v>1</v>
      </c>
      <c r="O68" s="12"/>
      <c r="P68" s="25">
        <f t="shared" si="2"/>
        <v>1920</v>
      </c>
      <c r="Q68" s="25">
        <f t="shared" si="3"/>
        <v>0</v>
      </c>
      <c r="R68" s="10">
        <f t="shared" si="4"/>
        <v>0</v>
      </c>
      <c r="S68" s="25">
        <f t="shared" si="5"/>
        <v>42.24</v>
      </c>
      <c r="T68" s="25">
        <f t="shared" si="6"/>
        <v>971.56721396658543</v>
      </c>
      <c r="U68" s="43"/>
      <c r="V68" s="28">
        <f t="shared" si="7"/>
        <v>0</v>
      </c>
      <c r="W68" s="43"/>
      <c r="X68" s="32">
        <f t="shared" si="8"/>
        <v>0</v>
      </c>
    </row>
    <row r="69" spans="1:24" ht="18" customHeight="1">
      <c r="A69" s="80" t="s">
        <v>39</v>
      </c>
      <c r="B69" s="81"/>
      <c r="C69" s="81"/>
      <c r="D69" s="81"/>
      <c r="E69" s="82"/>
      <c r="F69" s="83"/>
      <c r="G69" s="84"/>
      <c r="H69" s="84"/>
      <c r="I69" s="84"/>
      <c r="J69" s="84"/>
      <c r="K69" s="84"/>
      <c r="L69" s="84"/>
      <c r="M69" s="81"/>
      <c r="N69" s="86"/>
      <c r="O69" s="81"/>
      <c r="P69" s="86"/>
      <c r="Q69" s="86"/>
      <c r="R69" s="81"/>
      <c r="S69" s="86"/>
      <c r="T69" s="86"/>
      <c r="U69" s="98"/>
      <c r="V69" s="98"/>
      <c r="W69" s="98"/>
      <c r="X69" s="99"/>
    </row>
    <row r="70" spans="1:24" ht="18" customHeight="1">
      <c r="A70" s="77"/>
      <c r="B70" s="10" t="s">
        <v>282</v>
      </c>
      <c r="C70" s="10" t="s">
        <v>8</v>
      </c>
      <c r="D70" s="10" t="s">
        <v>9</v>
      </c>
      <c r="E70" s="11"/>
      <c r="F70" s="15" t="s">
        <v>169</v>
      </c>
      <c r="G70" s="19">
        <v>2</v>
      </c>
      <c r="H70" s="19">
        <v>6</v>
      </c>
      <c r="I70" s="19">
        <v>42</v>
      </c>
      <c r="J70" s="19">
        <v>210</v>
      </c>
      <c r="K70" s="19">
        <f t="shared" si="0"/>
        <v>105.84</v>
      </c>
      <c r="L70" s="19">
        <f t="shared" si="9"/>
        <v>2434.4383031776374</v>
      </c>
      <c r="M70" s="12"/>
      <c r="N70" s="25">
        <f t="shared" si="1"/>
        <v>6</v>
      </c>
      <c r="O70" s="12"/>
      <c r="P70" s="25">
        <f t="shared" si="2"/>
        <v>210</v>
      </c>
      <c r="Q70" s="25">
        <f t="shared" si="3"/>
        <v>0</v>
      </c>
      <c r="R70" s="10">
        <f t="shared" si="4"/>
        <v>0</v>
      </c>
      <c r="S70" s="25">
        <f t="shared" si="5"/>
        <v>105.84</v>
      </c>
      <c r="T70" s="25">
        <f t="shared" si="6"/>
        <v>2434.4383031776374</v>
      </c>
      <c r="U70" s="43"/>
      <c r="V70" s="28">
        <f t="shared" si="7"/>
        <v>0</v>
      </c>
      <c r="W70" s="43"/>
      <c r="X70" s="32">
        <f t="shared" si="8"/>
        <v>0</v>
      </c>
    </row>
    <row r="71" spans="1:24" ht="18" customHeight="1">
      <c r="A71" s="77"/>
      <c r="B71" s="10"/>
      <c r="C71" s="10" t="s">
        <v>8</v>
      </c>
      <c r="D71" s="10" t="s">
        <v>9</v>
      </c>
      <c r="E71" s="11" t="s">
        <v>85</v>
      </c>
      <c r="F71" s="15" t="s">
        <v>170</v>
      </c>
      <c r="G71" s="19">
        <v>1</v>
      </c>
      <c r="H71" s="19">
        <v>2</v>
      </c>
      <c r="I71" s="19">
        <v>42</v>
      </c>
      <c r="J71" s="19">
        <v>210</v>
      </c>
      <c r="K71" s="19">
        <f t="shared" si="0"/>
        <v>17.64</v>
      </c>
      <c r="L71" s="19">
        <f t="shared" si="9"/>
        <v>405.73971719627292</v>
      </c>
      <c r="M71" s="12"/>
      <c r="N71" s="25">
        <f t="shared" si="1"/>
        <v>2</v>
      </c>
      <c r="O71" s="12"/>
      <c r="P71" s="25">
        <f t="shared" si="2"/>
        <v>210</v>
      </c>
      <c r="Q71" s="25">
        <f t="shared" si="3"/>
        <v>0</v>
      </c>
      <c r="R71" s="10">
        <f t="shared" si="4"/>
        <v>0</v>
      </c>
      <c r="S71" s="25">
        <f t="shared" si="5"/>
        <v>17.64</v>
      </c>
      <c r="T71" s="25">
        <f t="shared" si="6"/>
        <v>405.73971719627292</v>
      </c>
      <c r="U71" s="43"/>
      <c r="V71" s="28">
        <f t="shared" si="7"/>
        <v>0</v>
      </c>
      <c r="W71" s="43"/>
      <c r="X71" s="32">
        <f t="shared" si="8"/>
        <v>0</v>
      </c>
    </row>
    <row r="72" spans="1:24" ht="18" customHeight="1">
      <c r="A72" s="77"/>
      <c r="B72" s="10" t="s">
        <v>21</v>
      </c>
      <c r="C72" s="10" t="s">
        <v>8</v>
      </c>
      <c r="D72" s="10" t="s">
        <v>9</v>
      </c>
      <c r="E72" s="11"/>
      <c r="F72" s="15" t="s">
        <v>169</v>
      </c>
      <c r="G72" s="19">
        <v>2</v>
      </c>
      <c r="H72" s="19">
        <v>6</v>
      </c>
      <c r="I72" s="19">
        <v>42</v>
      </c>
      <c r="J72" s="19">
        <v>1680</v>
      </c>
      <c r="K72" s="19">
        <f t="shared" si="0"/>
        <v>846.72</v>
      </c>
      <c r="L72" s="19">
        <f t="shared" si="9"/>
        <v>19475.506425421099</v>
      </c>
      <c r="M72" s="12"/>
      <c r="N72" s="25">
        <f t="shared" si="1"/>
        <v>6</v>
      </c>
      <c r="O72" s="12"/>
      <c r="P72" s="25">
        <f t="shared" si="2"/>
        <v>1680</v>
      </c>
      <c r="Q72" s="25">
        <f t="shared" si="3"/>
        <v>0</v>
      </c>
      <c r="R72" s="10">
        <f t="shared" si="4"/>
        <v>0</v>
      </c>
      <c r="S72" s="25">
        <f t="shared" si="5"/>
        <v>846.72</v>
      </c>
      <c r="T72" s="25">
        <f t="shared" si="6"/>
        <v>19475.506425421099</v>
      </c>
      <c r="U72" s="43"/>
      <c r="V72" s="28">
        <f t="shared" si="7"/>
        <v>0</v>
      </c>
      <c r="W72" s="43"/>
      <c r="X72" s="32">
        <f t="shared" si="8"/>
        <v>0</v>
      </c>
    </row>
    <row r="73" spans="1:24" ht="18" customHeight="1">
      <c r="A73" s="77"/>
      <c r="B73" s="10"/>
      <c r="C73" s="10" t="s">
        <v>8</v>
      </c>
      <c r="D73" s="10" t="s">
        <v>9</v>
      </c>
      <c r="E73" s="11" t="s">
        <v>85</v>
      </c>
      <c r="F73" s="15" t="s">
        <v>170</v>
      </c>
      <c r="G73" s="19">
        <v>1</v>
      </c>
      <c r="H73" s="19">
        <v>2</v>
      </c>
      <c r="I73" s="19">
        <v>42</v>
      </c>
      <c r="J73" s="19">
        <v>1680</v>
      </c>
      <c r="K73" s="19">
        <f t="shared" si="0"/>
        <v>141.12</v>
      </c>
      <c r="L73" s="19">
        <f t="shared" si="9"/>
        <v>3245.9177375701834</v>
      </c>
      <c r="M73" s="12"/>
      <c r="N73" s="25">
        <f t="shared" si="1"/>
        <v>2</v>
      </c>
      <c r="O73" s="12"/>
      <c r="P73" s="25">
        <f t="shared" si="2"/>
        <v>1680</v>
      </c>
      <c r="Q73" s="25">
        <f t="shared" si="3"/>
        <v>0</v>
      </c>
      <c r="R73" s="10">
        <f t="shared" si="4"/>
        <v>0</v>
      </c>
      <c r="S73" s="25">
        <f t="shared" si="5"/>
        <v>141.12</v>
      </c>
      <c r="T73" s="25">
        <f t="shared" si="6"/>
        <v>3245.9177375701834</v>
      </c>
      <c r="U73" s="43"/>
      <c r="V73" s="28">
        <f t="shared" si="7"/>
        <v>0</v>
      </c>
      <c r="W73" s="43"/>
      <c r="X73" s="32">
        <f t="shared" si="8"/>
        <v>0</v>
      </c>
    </row>
    <row r="74" spans="1:24" ht="18" customHeight="1">
      <c r="A74" s="77"/>
      <c r="B74" s="10" t="s">
        <v>22</v>
      </c>
      <c r="C74" s="10" t="s">
        <v>8</v>
      </c>
      <c r="D74" s="10" t="s">
        <v>9</v>
      </c>
      <c r="E74" s="11"/>
      <c r="F74" s="15" t="s">
        <v>169</v>
      </c>
      <c r="G74" s="19">
        <v>2</v>
      </c>
      <c r="H74" s="19">
        <v>6</v>
      </c>
      <c r="I74" s="19">
        <v>42</v>
      </c>
      <c r="J74" s="19">
        <v>1680</v>
      </c>
      <c r="K74" s="19">
        <f t="shared" ref="K74:K138" si="40">(G74*H74*I74*J74)/1000</f>
        <v>846.72</v>
      </c>
      <c r="L74" s="19">
        <f t="shared" si="9"/>
        <v>19475.506425421099</v>
      </c>
      <c r="M74" s="12"/>
      <c r="N74" s="25">
        <f t="shared" ref="N74:N138" si="41">H74</f>
        <v>6</v>
      </c>
      <c r="O74" s="12"/>
      <c r="P74" s="25">
        <f t="shared" ref="P74:P138" si="42">J74</f>
        <v>1680</v>
      </c>
      <c r="Q74" s="25">
        <f t="shared" si="3"/>
        <v>0</v>
      </c>
      <c r="R74" s="10">
        <f t="shared" si="4"/>
        <v>0</v>
      </c>
      <c r="S74" s="25">
        <f t="shared" si="5"/>
        <v>846.72</v>
      </c>
      <c r="T74" s="25">
        <f t="shared" si="6"/>
        <v>19475.506425421099</v>
      </c>
      <c r="U74" s="43"/>
      <c r="V74" s="28">
        <f t="shared" ref="V74:V138" si="43">N74*U74</f>
        <v>0</v>
      </c>
      <c r="W74" s="43"/>
      <c r="X74" s="32">
        <f t="shared" ref="X74:X138" si="44">V74+W74</f>
        <v>0</v>
      </c>
    </row>
    <row r="75" spans="1:24" ht="18" customHeight="1">
      <c r="A75" s="77"/>
      <c r="B75" s="10"/>
      <c r="C75" s="10" t="s">
        <v>8</v>
      </c>
      <c r="D75" s="10" t="s">
        <v>9</v>
      </c>
      <c r="E75" s="11" t="s">
        <v>85</v>
      </c>
      <c r="F75" s="15" t="s">
        <v>170</v>
      </c>
      <c r="G75" s="19">
        <v>1</v>
      </c>
      <c r="H75" s="19">
        <v>2</v>
      </c>
      <c r="I75" s="19">
        <v>42</v>
      </c>
      <c r="J75" s="19">
        <v>1680</v>
      </c>
      <c r="K75" s="19">
        <f t="shared" si="40"/>
        <v>141.12</v>
      </c>
      <c r="L75" s="19">
        <f t="shared" ref="L75:L139" si="45">K75*$C$3</f>
        <v>3245.9177375701834</v>
      </c>
      <c r="M75" s="12"/>
      <c r="N75" s="25">
        <f t="shared" si="41"/>
        <v>2</v>
      </c>
      <c r="O75" s="12"/>
      <c r="P75" s="25">
        <f t="shared" si="42"/>
        <v>1680</v>
      </c>
      <c r="Q75" s="25">
        <f t="shared" ref="Q75:Q141" si="46">N75*O75*P75</f>
        <v>0</v>
      </c>
      <c r="R75" s="10">
        <f t="shared" ref="R75:R141" si="47">$C$3*Q75</f>
        <v>0</v>
      </c>
      <c r="S75" s="25">
        <f t="shared" ref="S75:S141" si="48">K75-Q75</f>
        <v>141.12</v>
      </c>
      <c r="T75" s="25">
        <f t="shared" ref="T75:T141" si="49">L75-R75</f>
        <v>3245.9177375701834</v>
      </c>
      <c r="U75" s="43"/>
      <c r="V75" s="28">
        <f t="shared" si="43"/>
        <v>0</v>
      </c>
      <c r="W75" s="43"/>
      <c r="X75" s="32">
        <f t="shared" si="44"/>
        <v>0</v>
      </c>
    </row>
    <row r="76" spans="1:24" ht="18" customHeight="1">
      <c r="A76" s="77"/>
      <c r="B76" s="10" t="s">
        <v>151</v>
      </c>
      <c r="C76" s="10" t="s">
        <v>8</v>
      </c>
      <c r="D76" s="10" t="s">
        <v>9</v>
      </c>
      <c r="E76" s="11"/>
      <c r="F76" s="15" t="s">
        <v>169</v>
      </c>
      <c r="G76" s="19">
        <v>2</v>
      </c>
      <c r="H76" s="19">
        <v>6</v>
      </c>
      <c r="I76" s="19">
        <v>42</v>
      </c>
      <c r="J76" s="19">
        <v>1680</v>
      </c>
      <c r="K76" s="19">
        <f t="shared" si="40"/>
        <v>846.72</v>
      </c>
      <c r="L76" s="19">
        <f t="shared" si="45"/>
        <v>19475.506425421099</v>
      </c>
      <c r="M76" s="12"/>
      <c r="N76" s="25">
        <f t="shared" si="41"/>
        <v>6</v>
      </c>
      <c r="O76" s="12"/>
      <c r="P76" s="25">
        <f t="shared" si="42"/>
        <v>1680</v>
      </c>
      <c r="Q76" s="25">
        <f t="shared" si="46"/>
        <v>0</v>
      </c>
      <c r="R76" s="10">
        <f t="shared" si="47"/>
        <v>0</v>
      </c>
      <c r="S76" s="25">
        <f t="shared" si="48"/>
        <v>846.72</v>
      </c>
      <c r="T76" s="25">
        <f t="shared" si="49"/>
        <v>19475.506425421099</v>
      </c>
      <c r="U76" s="43"/>
      <c r="V76" s="28">
        <f t="shared" si="43"/>
        <v>0</v>
      </c>
      <c r="W76" s="43"/>
      <c r="X76" s="32">
        <f t="shared" si="44"/>
        <v>0</v>
      </c>
    </row>
    <row r="77" spans="1:24" ht="18" customHeight="1">
      <c r="A77" s="77"/>
      <c r="B77" s="10"/>
      <c r="C77" s="10" t="s">
        <v>8</v>
      </c>
      <c r="D77" s="10" t="s">
        <v>9</v>
      </c>
      <c r="E77" s="11" t="s">
        <v>85</v>
      </c>
      <c r="F77" s="15" t="s">
        <v>169</v>
      </c>
      <c r="G77" s="19">
        <v>1</v>
      </c>
      <c r="H77" s="19">
        <v>2</v>
      </c>
      <c r="I77" s="19">
        <v>42</v>
      </c>
      <c r="J77" s="19">
        <v>1680</v>
      </c>
      <c r="K77" s="19">
        <f t="shared" ref="K77" si="50">(G77*H77*I77*J77)/1000</f>
        <v>141.12</v>
      </c>
      <c r="L77" s="19">
        <f t="shared" ref="L77" si="51">K77*$C$3</f>
        <v>3245.9177375701834</v>
      </c>
      <c r="M77" s="12"/>
      <c r="N77" s="25">
        <f t="shared" ref="N77" si="52">H77</f>
        <v>2</v>
      </c>
      <c r="O77" s="12"/>
      <c r="P77" s="25">
        <f t="shared" ref="P77" si="53">J77</f>
        <v>1680</v>
      </c>
      <c r="Q77" s="25">
        <f t="shared" ref="Q77" si="54">N77*O77*P77</f>
        <v>0</v>
      </c>
      <c r="R77" s="10">
        <f t="shared" ref="R77" si="55">$C$3*Q77</f>
        <v>0</v>
      </c>
      <c r="S77" s="25">
        <f t="shared" ref="S77" si="56">K77-Q77</f>
        <v>141.12</v>
      </c>
      <c r="T77" s="25">
        <f t="shared" ref="T77" si="57">L77-R77</f>
        <v>3245.9177375701834</v>
      </c>
      <c r="U77" s="43"/>
      <c r="V77" s="28">
        <f t="shared" ref="V77" si="58">N77*U77</f>
        <v>0</v>
      </c>
      <c r="W77" s="43"/>
      <c r="X77" s="32">
        <f t="shared" ref="X77" si="59">V77+W77</f>
        <v>0</v>
      </c>
    </row>
    <row r="78" spans="1:24" ht="18" customHeight="1">
      <c r="A78" s="77"/>
      <c r="B78" s="10" t="s">
        <v>111</v>
      </c>
      <c r="C78" s="10" t="s">
        <v>8</v>
      </c>
      <c r="D78" s="10" t="s">
        <v>9</v>
      </c>
      <c r="E78" s="11"/>
      <c r="F78" s="15" t="s">
        <v>169</v>
      </c>
      <c r="G78" s="19">
        <v>2</v>
      </c>
      <c r="H78" s="21">
        <v>2</v>
      </c>
      <c r="I78" s="19">
        <v>42</v>
      </c>
      <c r="J78" s="19">
        <v>240</v>
      </c>
      <c r="K78" s="19">
        <f t="shared" si="40"/>
        <v>40.32</v>
      </c>
      <c r="L78" s="19">
        <f t="shared" si="45"/>
        <v>927.40506787719517</v>
      </c>
      <c r="M78" s="12"/>
      <c r="N78" s="25">
        <f t="shared" si="41"/>
        <v>2</v>
      </c>
      <c r="O78" s="12"/>
      <c r="P78" s="25">
        <f t="shared" si="42"/>
        <v>240</v>
      </c>
      <c r="Q78" s="25">
        <f t="shared" si="46"/>
        <v>0</v>
      </c>
      <c r="R78" s="10">
        <f t="shared" si="47"/>
        <v>0</v>
      </c>
      <c r="S78" s="25">
        <f t="shared" si="48"/>
        <v>40.32</v>
      </c>
      <c r="T78" s="25">
        <f t="shared" si="49"/>
        <v>927.40506787719517</v>
      </c>
      <c r="U78" s="43"/>
      <c r="V78" s="28">
        <f t="shared" si="43"/>
        <v>0</v>
      </c>
      <c r="W78" s="43"/>
      <c r="X78" s="32">
        <f t="shared" si="44"/>
        <v>0</v>
      </c>
    </row>
    <row r="79" spans="1:24" ht="18" customHeight="1">
      <c r="A79" s="77"/>
      <c r="B79" s="10" t="s">
        <v>46</v>
      </c>
      <c r="C79" s="10" t="s">
        <v>7</v>
      </c>
      <c r="D79" s="10" t="s">
        <v>2</v>
      </c>
      <c r="E79" s="11"/>
      <c r="F79" s="15" t="s">
        <v>169</v>
      </c>
      <c r="G79" s="19">
        <v>4</v>
      </c>
      <c r="H79" s="21">
        <v>8</v>
      </c>
      <c r="I79" s="19">
        <v>42</v>
      </c>
      <c r="J79" s="19">
        <v>2880</v>
      </c>
      <c r="K79" s="19">
        <f t="shared" si="40"/>
        <v>3870.72</v>
      </c>
      <c r="L79" s="19">
        <f t="shared" si="45"/>
        <v>89030.886516210725</v>
      </c>
      <c r="M79" s="12"/>
      <c r="N79" s="25">
        <f t="shared" si="41"/>
        <v>8</v>
      </c>
      <c r="O79" s="12"/>
      <c r="P79" s="25">
        <f t="shared" si="42"/>
        <v>2880</v>
      </c>
      <c r="Q79" s="25">
        <f t="shared" si="46"/>
        <v>0</v>
      </c>
      <c r="R79" s="10">
        <f t="shared" si="47"/>
        <v>0</v>
      </c>
      <c r="S79" s="25">
        <f t="shared" si="48"/>
        <v>3870.72</v>
      </c>
      <c r="T79" s="25">
        <f t="shared" si="49"/>
        <v>89030.886516210725</v>
      </c>
      <c r="U79" s="43"/>
      <c r="V79" s="28">
        <f t="shared" si="43"/>
        <v>0</v>
      </c>
      <c r="W79" s="43"/>
      <c r="X79" s="32">
        <f t="shared" si="44"/>
        <v>0</v>
      </c>
    </row>
    <row r="80" spans="1:24" ht="18" customHeight="1">
      <c r="A80" s="77"/>
      <c r="B80" s="10"/>
      <c r="C80" s="10" t="s">
        <v>7</v>
      </c>
      <c r="D80" s="10" t="s">
        <v>2</v>
      </c>
      <c r="E80" s="11"/>
      <c r="F80" s="15" t="s">
        <v>169</v>
      </c>
      <c r="G80" s="19">
        <v>2</v>
      </c>
      <c r="H80" s="21">
        <v>3</v>
      </c>
      <c r="I80" s="19">
        <v>42</v>
      </c>
      <c r="J80" s="19">
        <v>2880</v>
      </c>
      <c r="K80" s="19">
        <f t="shared" ref="K80" si="60">(G80*H80*I80*J80)/1000</f>
        <v>725.76</v>
      </c>
      <c r="L80" s="19">
        <f t="shared" ref="L80" si="61">K80*$C$3</f>
        <v>16693.291221789514</v>
      </c>
      <c r="M80" s="12"/>
      <c r="N80" s="25">
        <f t="shared" ref="N80" si="62">H80</f>
        <v>3</v>
      </c>
      <c r="O80" s="12"/>
      <c r="P80" s="25">
        <f t="shared" ref="P80" si="63">J80</f>
        <v>2880</v>
      </c>
      <c r="Q80" s="25">
        <f t="shared" ref="Q80" si="64">N80*O80*P80</f>
        <v>0</v>
      </c>
      <c r="R80" s="10">
        <f t="shared" ref="R80" si="65">$C$3*Q80</f>
        <v>0</v>
      </c>
      <c r="S80" s="25">
        <f t="shared" ref="S80" si="66">K80-Q80</f>
        <v>725.76</v>
      </c>
      <c r="T80" s="25">
        <f t="shared" ref="T80" si="67">L80-R80</f>
        <v>16693.291221789514</v>
      </c>
      <c r="U80" s="43"/>
      <c r="V80" s="28">
        <f t="shared" ref="V80" si="68">N80*U80</f>
        <v>0</v>
      </c>
      <c r="W80" s="43"/>
      <c r="X80" s="32">
        <f t="shared" ref="X80" si="69">V80+W80</f>
        <v>0</v>
      </c>
    </row>
    <row r="81" spans="1:24" ht="18" customHeight="1">
      <c r="A81" s="77"/>
      <c r="B81" s="10"/>
      <c r="C81" s="10" t="s">
        <v>7</v>
      </c>
      <c r="D81" s="10" t="s">
        <v>2</v>
      </c>
      <c r="E81" s="11"/>
      <c r="F81" s="15" t="s">
        <v>169</v>
      </c>
      <c r="G81" s="19">
        <v>2</v>
      </c>
      <c r="H81" s="21">
        <v>1</v>
      </c>
      <c r="I81" s="19">
        <v>42</v>
      </c>
      <c r="J81" s="19">
        <v>2880</v>
      </c>
      <c r="K81" s="19">
        <f t="shared" si="40"/>
        <v>241.92</v>
      </c>
      <c r="L81" s="19">
        <f t="shared" si="45"/>
        <v>5564.4304072631703</v>
      </c>
      <c r="M81" s="12"/>
      <c r="N81" s="25">
        <f t="shared" si="41"/>
        <v>1</v>
      </c>
      <c r="O81" s="12"/>
      <c r="P81" s="25">
        <f t="shared" si="42"/>
        <v>2880</v>
      </c>
      <c r="Q81" s="25">
        <f t="shared" si="46"/>
        <v>0</v>
      </c>
      <c r="R81" s="10">
        <f t="shared" si="47"/>
        <v>0</v>
      </c>
      <c r="S81" s="25">
        <f t="shared" si="48"/>
        <v>241.92</v>
      </c>
      <c r="T81" s="25">
        <f t="shared" si="49"/>
        <v>5564.4304072631703</v>
      </c>
      <c r="U81" s="43"/>
      <c r="V81" s="28">
        <f t="shared" si="43"/>
        <v>0</v>
      </c>
      <c r="W81" s="43"/>
      <c r="X81" s="32">
        <f t="shared" si="44"/>
        <v>0</v>
      </c>
    </row>
    <row r="82" spans="1:24" ht="18" customHeight="1">
      <c r="A82" s="77"/>
      <c r="B82" s="10"/>
      <c r="C82" s="10" t="s">
        <v>87</v>
      </c>
      <c r="D82" s="10" t="s">
        <v>11</v>
      </c>
      <c r="E82" s="11" t="s">
        <v>12</v>
      </c>
      <c r="F82" s="15" t="s">
        <v>176</v>
      </c>
      <c r="G82" s="19">
        <v>1</v>
      </c>
      <c r="H82" s="21">
        <v>1</v>
      </c>
      <c r="I82" s="19">
        <v>10</v>
      </c>
      <c r="J82" s="19">
        <v>1</v>
      </c>
      <c r="K82" s="19">
        <f t="shared" si="40"/>
        <v>0.01</v>
      </c>
      <c r="L82" s="19">
        <f t="shared" si="45"/>
        <v>0.23001117754890754</v>
      </c>
      <c r="M82" s="12"/>
      <c r="N82" s="25">
        <f t="shared" si="41"/>
        <v>1</v>
      </c>
      <c r="O82" s="12"/>
      <c r="P82" s="25">
        <f t="shared" si="42"/>
        <v>1</v>
      </c>
      <c r="Q82" s="25">
        <f t="shared" si="46"/>
        <v>0</v>
      </c>
      <c r="R82" s="10">
        <f t="shared" si="47"/>
        <v>0</v>
      </c>
      <c r="S82" s="25">
        <f t="shared" si="48"/>
        <v>0.01</v>
      </c>
      <c r="T82" s="25">
        <f t="shared" si="49"/>
        <v>0.23001117754890754</v>
      </c>
      <c r="U82" s="43"/>
      <c r="V82" s="28">
        <f t="shared" si="43"/>
        <v>0</v>
      </c>
      <c r="W82" s="43"/>
      <c r="X82" s="32">
        <f t="shared" si="44"/>
        <v>0</v>
      </c>
    </row>
    <row r="83" spans="1:24" ht="18" customHeight="1">
      <c r="A83" s="77"/>
      <c r="B83" s="10"/>
      <c r="C83" s="10" t="s">
        <v>87</v>
      </c>
      <c r="D83" s="10" t="s">
        <v>11</v>
      </c>
      <c r="E83" s="11" t="s">
        <v>13</v>
      </c>
      <c r="F83" s="15" t="s">
        <v>176</v>
      </c>
      <c r="G83" s="19">
        <v>1</v>
      </c>
      <c r="H83" s="21">
        <v>1</v>
      </c>
      <c r="I83" s="19">
        <v>10</v>
      </c>
      <c r="J83" s="19">
        <v>1</v>
      </c>
      <c r="K83" s="19">
        <f t="shared" si="40"/>
        <v>0.01</v>
      </c>
      <c r="L83" s="19">
        <f t="shared" si="45"/>
        <v>0.23001117754890754</v>
      </c>
      <c r="M83" s="12"/>
      <c r="N83" s="25">
        <f t="shared" si="41"/>
        <v>1</v>
      </c>
      <c r="O83" s="12"/>
      <c r="P83" s="25">
        <f t="shared" si="42"/>
        <v>1</v>
      </c>
      <c r="Q83" s="25">
        <f t="shared" si="46"/>
        <v>0</v>
      </c>
      <c r="R83" s="10">
        <f t="shared" si="47"/>
        <v>0</v>
      </c>
      <c r="S83" s="25">
        <f t="shared" si="48"/>
        <v>0.01</v>
      </c>
      <c r="T83" s="25">
        <f t="shared" si="49"/>
        <v>0.23001117754890754</v>
      </c>
      <c r="U83" s="43"/>
      <c r="V83" s="28">
        <f t="shared" si="43"/>
        <v>0</v>
      </c>
      <c r="W83" s="43"/>
      <c r="X83" s="32">
        <f t="shared" si="44"/>
        <v>0</v>
      </c>
    </row>
    <row r="84" spans="1:24" ht="18" customHeight="1">
      <c r="A84" s="77"/>
      <c r="B84" s="10" t="s">
        <v>47</v>
      </c>
      <c r="C84" s="10" t="s">
        <v>7</v>
      </c>
      <c r="D84" s="10" t="s">
        <v>2</v>
      </c>
      <c r="E84" s="11"/>
      <c r="F84" s="15" t="s">
        <v>169</v>
      </c>
      <c r="G84" s="19">
        <v>4</v>
      </c>
      <c r="H84" s="19">
        <v>3</v>
      </c>
      <c r="I84" s="19">
        <v>42</v>
      </c>
      <c r="J84" s="19">
        <v>240</v>
      </c>
      <c r="K84" s="19">
        <f t="shared" si="40"/>
        <v>120.96</v>
      </c>
      <c r="L84" s="19">
        <f t="shared" si="45"/>
        <v>2782.2152036315852</v>
      </c>
      <c r="M84" s="12"/>
      <c r="N84" s="25">
        <f t="shared" si="41"/>
        <v>3</v>
      </c>
      <c r="O84" s="12"/>
      <c r="P84" s="25">
        <f t="shared" si="42"/>
        <v>240</v>
      </c>
      <c r="Q84" s="25">
        <f t="shared" si="46"/>
        <v>0</v>
      </c>
      <c r="R84" s="10">
        <f t="shared" si="47"/>
        <v>0</v>
      </c>
      <c r="S84" s="25">
        <f t="shared" si="48"/>
        <v>120.96</v>
      </c>
      <c r="T84" s="25">
        <f t="shared" si="49"/>
        <v>2782.2152036315852</v>
      </c>
      <c r="U84" s="43"/>
      <c r="V84" s="28">
        <f t="shared" si="43"/>
        <v>0</v>
      </c>
      <c r="W84" s="43"/>
      <c r="X84" s="32">
        <f t="shared" si="44"/>
        <v>0</v>
      </c>
    </row>
    <row r="85" spans="1:24" ht="18" customHeight="1">
      <c r="A85" s="77"/>
      <c r="B85" s="10"/>
      <c r="C85" s="10" t="s">
        <v>87</v>
      </c>
      <c r="D85" s="10" t="s">
        <v>11</v>
      </c>
      <c r="E85" s="11" t="s">
        <v>12</v>
      </c>
      <c r="F85" s="15" t="s">
        <v>176</v>
      </c>
      <c r="G85" s="19">
        <v>1</v>
      </c>
      <c r="H85" s="19">
        <v>1</v>
      </c>
      <c r="I85" s="19">
        <v>10</v>
      </c>
      <c r="J85" s="19">
        <v>1</v>
      </c>
      <c r="K85" s="19">
        <f t="shared" si="40"/>
        <v>0.01</v>
      </c>
      <c r="L85" s="19">
        <f t="shared" si="45"/>
        <v>0.23001117754890754</v>
      </c>
      <c r="M85" s="12"/>
      <c r="N85" s="25">
        <f t="shared" si="41"/>
        <v>1</v>
      </c>
      <c r="O85" s="12"/>
      <c r="P85" s="25">
        <f t="shared" si="42"/>
        <v>1</v>
      </c>
      <c r="Q85" s="25">
        <f t="shared" si="46"/>
        <v>0</v>
      </c>
      <c r="R85" s="10">
        <f t="shared" si="47"/>
        <v>0</v>
      </c>
      <c r="S85" s="25">
        <f t="shared" si="48"/>
        <v>0.01</v>
      </c>
      <c r="T85" s="25">
        <f t="shared" si="49"/>
        <v>0.23001117754890754</v>
      </c>
      <c r="U85" s="43"/>
      <c r="V85" s="28">
        <f t="shared" si="43"/>
        <v>0</v>
      </c>
      <c r="W85" s="43"/>
      <c r="X85" s="32">
        <f t="shared" si="44"/>
        <v>0</v>
      </c>
    </row>
    <row r="86" spans="1:24" ht="18" customHeight="1">
      <c r="A86" s="77"/>
      <c r="B86" s="10"/>
      <c r="C86" s="10" t="s">
        <v>87</v>
      </c>
      <c r="D86" s="10" t="s">
        <v>11</v>
      </c>
      <c r="E86" s="11" t="s">
        <v>13</v>
      </c>
      <c r="F86" s="15" t="s">
        <v>176</v>
      </c>
      <c r="G86" s="19">
        <v>1</v>
      </c>
      <c r="H86" s="19">
        <v>1</v>
      </c>
      <c r="I86" s="19">
        <v>10</v>
      </c>
      <c r="J86" s="19">
        <v>1</v>
      </c>
      <c r="K86" s="19">
        <f t="shared" si="40"/>
        <v>0.01</v>
      </c>
      <c r="L86" s="19">
        <f t="shared" si="45"/>
        <v>0.23001117754890754</v>
      </c>
      <c r="M86" s="12"/>
      <c r="N86" s="25">
        <f t="shared" si="41"/>
        <v>1</v>
      </c>
      <c r="O86" s="12"/>
      <c r="P86" s="25">
        <f t="shared" si="42"/>
        <v>1</v>
      </c>
      <c r="Q86" s="25">
        <f t="shared" si="46"/>
        <v>0</v>
      </c>
      <c r="R86" s="10">
        <f t="shared" si="47"/>
        <v>0</v>
      </c>
      <c r="S86" s="25">
        <f t="shared" si="48"/>
        <v>0.01</v>
      </c>
      <c r="T86" s="25">
        <f t="shared" si="49"/>
        <v>0.23001117754890754</v>
      </c>
      <c r="U86" s="43"/>
      <c r="V86" s="28">
        <f t="shared" si="43"/>
        <v>0</v>
      </c>
      <c r="W86" s="43"/>
      <c r="X86" s="32">
        <f t="shared" si="44"/>
        <v>0</v>
      </c>
    </row>
    <row r="87" spans="1:24" ht="18" customHeight="1">
      <c r="A87" s="77"/>
      <c r="B87" s="10" t="s">
        <v>50</v>
      </c>
      <c r="C87" s="10" t="s">
        <v>7</v>
      </c>
      <c r="D87" s="10" t="s">
        <v>2</v>
      </c>
      <c r="E87" s="11"/>
      <c r="F87" s="15" t="s">
        <v>169</v>
      </c>
      <c r="G87" s="19">
        <v>4</v>
      </c>
      <c r="H87" s="19">
        <v>3</v>
      </c>
      <c r="I87" s="19">
        <v>42</v>
      </c>
      <c r="J87" s="19">
        <v>1920</v>
      </c>
      <c r="K87" s="19">
        <f t="shared" si="40"/>
        <v>967.68</v>
      </c>
      <c r="L87" s="19">
        <f t="shared" si="45"/>
        <v>22257.721629052681</v>
      </c>
      <c r="M87" s="12"/>
      <c r="N87" s="25">
        <f t="shared" si="41"/>
        <v>3</v>
      </c>
      <c r="O87" s="12"/>
      <c r="P87" s="25">
        <f t="shared" si="42"/>
        <v>1920</v>
      </c>
      <c r="Q87" s="25">
        <f t="shared" si="46"/>
        <v>0</v>
      </c>
      <c r="R87" s="10">
        <f t="shared" si="47"/>
        <v>0</v>
      </c>
      <c r="S87" s="25">
        <f t="shared" si="48"/>
        <v>967.68</v>
      </c>
      <c r="T87" s="25">
        <f t="shared" si="49"/>
        <v>22257.721629052681</v>
      </c>
      <c r="U87" s="43"/>
      <c r="V87" s="28">
        <f t="shared" si="43"/>
        <v>0</v>
      </c>
      <c r="W87" s="43"/>
      <c r="X87" s="32">
        <f t="shared" si="44"/>
        <v>0</v>
      </c>
    </row>
    <row r="88" spans="1:24" ht="18" customHeight="1">
      <c r="A88" s="77"/>
      <c r="B88" s="109" t="s">
        <v>243</v>
      </c>
      <c r="C88" s="10" t="s">
        <v>7</v>
      </c>
      <c r="D88" s="10" t="s">
        <v>2</v>
      </c>
      <c r="E88" s="11"/>
      <c r="F88" s="15" t="s">
        <v>169</v>
      </c>
      <c r="G88" s="19">
        <v>2</v>
      </c>
      <c r="H88" s="19">
        <v>3</v>
      </c>
      <c r="I88" s="19">
        <v>42</v>
      </c>
      <c r="J88" s="19">
        <v>1920</v>
      </c>
      <c r="K88" s="19">
        <f t="shared" si="40"/>
        <v>483.84</v>
      </c>
      <c r="L88" s="19">
        <f t="shared" si="45"/>
        <v>11128.860814526341</v>
      </c>
      <c r="M88" s="12"/>
      <c r="N88" s="25">
        <f t="shared" si="41"/>
        <v>3</v>
      </c>
      <c r="O88" s="12"/>
      <c r="P88" s="25">
        <f t="shared" si="42"/>
        <v>1920</v>
      </c>
      <c r="Q88" s="25">
        <f t="shared" si="46"/>
        <v>0</v>
      </c>
      <c r="R88" s="10">
        <f t="shared" si="47"/>
        <v>0</v>
      </c>
      <c r="S88" s="25">
        <f t="shared" si="48"/>
        <v>483.84</v>
      </c>
      <c r="T88" s="25">
        <f t="shared" si="49"/>
        <v>11128.860814526341</v>
      </c>
      <c r="U88" s="43"/>
      <c r="V88" s="28">
        <f t="shared" si="43"/>
        <v>0</v>
      </c>
      <c r="W88" s="43"/>
      <c r="X88" s="32">
        <f t="shared" si="44"/>
        <v>0</v>
      </c>
    </row>
    <row r="89" spans="1:24" ht="18" customHeight="1">
      <c r="A89" s="77"/>
      <c r="B89" s="109" t="s">
        <v>244</v>
      </c>
      <c r="C89" s="10" t="s">
        <v>7</v>
      </c>
      <c r="D89" s="10" t="s">
        <v>2</v>
      </c>
      <c r="E89" s="11"/>
      <c r="F89" s="15" t="s">
        <v>169</v>
      </c>
      <c r="G89" s="19">
        <v>1</v>
      </c>
      <c r="H89" s="19">
        <v>1</v>
      </c>
      <c r="I89" s="19">
        <v>42</v>
      </c>
      <c r="J89" s="19">
        <v>1920</v>
      </c>
      <c r="K89" s="19">
        <f t="shared" si="40"/>
        <v>80.64</v>
      </c>
      <c r="L89" s="19">
        <f t="shared" si="45"/>
        <v>1854.8101357543903</v>
      </c>
      <c r="M89" s="12"/>
      <c r="N89" s="25">
        <f t="shared" si="41"/>
        <v>1</v>
      </c>
      <c r="O89" s="12"/>
      <c r="P89" s="25">
        <f t="shared" si="42"/>
        <v>1920</v>
      </c>
      <c r="Q89" s="25">
        <f t="shared" si="46"/>
        <v>0</v>
      </c>
      <c r="R89" s="10">
        <f t="shared" si="47"/>
        <v>0</v>
      </c>
      <c r="S89" s="25">
        <f t="shared" si="48"/>
        <v>80.64</v>
      </c>
      <c r="T89" s="25">
        <f t="shared" si="49"/>
        <v>1854.8101357543903</v>
      </c>
      <c r="U89" s="43"/>
      <c r="V89" s="28">
        <f t="shared" si="43"/>
        <v>0</v>
      </c>
      <c r="W89" s="43"/>
      <c r="X89" s="32">
        <f t="shared" si="44"/>
        <v>0</v>
      </c>
    </row>
    <row r="90" spans="1:24" ht="18" customHeight="1">
      <c r="A90" s="77"/>
      <c r="B90" s="10"/>
      <c r="C90" s="10" t="s">
        <v>87</v>
      </c>
      <c r="D90" s="10" t="s">
        <v>9</v>
      </c>
      <c r="E90" s="11"/>
      <c r="F90" s="15" t="s">
        <v>173</v>
      </c>
      <c r="G90" s="19">
        <v>1</v>
      </c>
      <c r="H90" s="19">
        <v>1</v>
      </c>
      <c r="I90" s="19">
        <v>22</v>
      </c>
      <c r="J90" s="19">
        <v>240</v>
      </c>
      <c r="K90" s="19">
        <f t="shared" si="40"/>
        <v>5.28</v>
      </c>
      <c r="L90" s="19">
        <f t="shared" si="45"/>
        <v>121.44590174582318</v>
      </c>
      <c r="M90" s="12"/>
      <c r="N90" s="25">
        <f t="shared" si="41"/>
        <v>1</v>
      </c>
      <c r="O90" s="12"/>
      <c r="P90" s="25">
        <f t="shared" si="42"/>
        <v>240</v>
      </c>
      <c r="Q90" s="25">
        <f t="shared" si="46"/>
        <v>0</v>
      </c>
      <c r="R90" s="10">
        <f t="shared" si="47"/>
        <v>0</v>
      </c>
      <c r="S90" s="25">
        <f t="shared" si="48"/>
        <v>5.28</v>
      </c>
      <c r="T90" s="25">
        <f t="shared" si="49"/>
        <v>121.44590174582318</v>
      </c>
      <c r="U90" s="43"/>
      <c r="V90" s="28">
        <f t="shared" si="43"/>
        <v>0</v>
      </c>
      <c r="W90" s="43"/>
      <c r="X90" s="32">
        <f t="shared" si="44"/>
        <v>0</v>
      </c>
    </row>
    <row r="91" spans="1:24" ht="18" customHeight="1">
      <c r="A91" s="77"/>
      <c r="B91" s="10" t="s">
        <v>51</v>
      </c>
      <c r="C91" s="10" t="s">
        <v>7</v>
      </c>
      <c r="D91" s="10" t="s">
        <v>2</v>
      </c>
      <c r="E91" s="11"/>
      <c r="F91" s="15" t="s">
        <v>169</v>
      </c>
      <c r="G91" s="19">
        <v>1</v>
      </c>
      <c r="H91" s="19">
        <v>6</v>
      </c>
      <c r="I91" s="19">
        <v>42</v>
      </c>
      <c r="J91" s="19">
        <v>240</v>
      </c>
      <c r="K91" s="19">
        <f t="shared" si="40"/>
        <v>60.48</v>
      </c>
      <c r="L91" s="19">
        <f t="shared" si="45"/>
        <v>1391.1076018157926</v>
      </c>
      <c r="M91" s="12"/>
      <c r="N91" s="25">
        <f t="shared" si="41"/>
        <v>6</v>
      </c>
      <c r="O91" s="12"/>
      <c r="P91" s="25">
        <f t="shared" si="42"/>
        <v>240</v>
      </c>
      <c r="Q91" s="25">
        <f t="shared" si="46"/>
        <v>0</v>
      </c>
      <c r="R91" s="10">
        <f t="shared" si="47"/>
        <v>0</v>
      </c>
      <c r="S91" s="25">
        <f t="shared" si="48"/>
        <v>60.48</v>
      </c>
      <c r="T91" s="25">
        <f t="shared" si="49"/>
        <v>1391.1076018157926</v>
      </c>
      <c r="U91" s="43"/>
      <c r="V91" s="28">
        <f t="shared" si="43"/>
        <v>0</v>
      </c>
      <c r="W91" s="43"/>
      <c r="X91" s="32">
        <f t="shared" si="44"/>
        <v>0</v>
      </c>
    </row>
    <row r="92" spans="1:24" ht="18" customHeight="1">
      <c r="A92" s="77"/>
      <c r="B92" s="10"/>
      <c r="C92" s="10" t="s">
        <v>87</v>
      </c>
      <c r="D92" s="10" t="s">
        <v>9</v>
      </c>
      <c r="E92" s="11"/>
      <c r="F92" s="15" t="s">
        <v>173</v>
      </c>
      <c r="G92" s="19">
        <v>1</v>
      </c>
      <c r="H92" s="19">
        <v>2</v>
      </c>
      <c r="I92" s="19">
        <v>22</v>
      </c>
      <c r="J92" s="19">
        <v>240</v>
      </c>
      <c r="K92" s="19">
        <f t="shared" si="40"/>
        <v>10.56</v>
      </c>
      <c r="L92" s="19">
        <f t="shared" si="45"/>
        <v>242.89180349164636</v>
      </c>
      <c r="M92" s="12"/>
      <c r="N92" s="25">
        <f t="shared" si="41"/>
        <v>2</v>
      </c>
      <c r="O92" s="12"/>
      <c r="P92" s="25">
        <f t="shared" si="42"/>
        <v>240</v>
      </c>
      <c r="Q92" s="25">
        <f t="shared" si="46"/>
        <v>0</v>
      </c>
      <c r="R92" s="10">
        <f t="shared" si="47"/>
        <v>0</v>
      </c>
      <c r="S92" s="25">
        <f t="shared" si="48"/>
        <v>10.56</v>
      </c>
      <c r="T92" s="25">
        <f t="shared" si="49"/>
        <v>242.89180349164636</v>
      </c>
      <c r="U92" s="43"/>
      <c r="V92" s="28">
        <f t="shared" si="43"/>
        <v>0</v>
      </c>
      <c r="W92" s="43"/>
      <c r="X92" s="32">
        <f t="shared" si="44"/>
        <v>0</v>
      </c>
    </row>
    <row r="93" spans="1:24" ht="18" customHeight="1">
      <c r="A93" s="77"/>
      <c r="B93" s="10" t="s">
        <v>52</v>
      </c>
      <c r="C93" s="10" t="s">
        <v>7</v>
      </c>
      <c r="D93" s="10" t="s">
        <v>2</v>
      </c>
      <c r="E93" s="11"/>
      <c r="F93" s="15" t="s">
        <v>169</v>
      </c>
      <c r="G93" s="19">
        <v>2</v>
      </c>
      <c r="H93" s="19">
        <v>2</v>
      </c>
      <c r="I93" s="19">
        <v>42</v>
      </c>
      <c r="J93" s="19">
        <v>1050</v>
      </c>
      <c r="K93" s="19">
        <f t="shared" si="40"/>
        <v>176.4</v>
      </c>
      <c r="L93" s="19">
        <f t="shared" si="45"/>
        <v>4057.3971719627289</v>
      </c>
      <c r="M93" s="12"/>
      <c r="N93" s="25">
        <f t="shared" si="41"/>
        <v>2</v>
      </c>
      <c r="O93" s="12"/>
      <c r="P93" s="25">
        <f t="shared" si="42"/>
        <v>1050</v>
      </c>
      <c r="Q93" s="25">
        <f t="shared" si="46"/>
        <v>0</v>
      </c>
      <c r="R93" s="10">
        <f t="shared" si="47"/>
        <v>0</v>
      </c>
      <c r="S93" s="25">
        <f t="shared" si="48"/>
        <v>176.4</v>
      </c>
      <c r="T93" s="25">
        <f t="shared" si="49"/>
        <v>4057.3971719627289</v>
      </c>
      <c r="U93" s="43"/>
      <c r="V93" s="28">
        <f t="shared" si="43"/>
        <v>0</v>
      </c>
      <c r="W93" s="43"/>
      <c r="X93" s="32">
        <f t="shared" si="44"/>
        <v>0</v>
      </c>
    </row>
    <row r="94" spans="1:24" ht="18" customHeight="1">
      <c r="A94" s="77"/>
      <c r="B94" s="10" t="s">
        <v>53</v>
      </c>
      <c r="C94" s="10" t="s">
        <v>7</v>
      </c>
      <c r="D94" s="10" t="s">
        <v>9</v>
      </c>
      <c r="E94" s="11"/>
      <c r="F94" s="15" t="s">
        <v>169</v>
      </c>
      <c r="G94" s="19">
        <v>2</v>
      </c>
      <c r="H94" s="19">
        <v>3</v>
      </c>
      <c r="I94" s="19">
        <v>42</v>
      </c>
      <c r="J94" s="19">
        <v>240</v>
      </c>
      <c r="K94" s="19">
        <f t="shared" si="40"/>
        <v>60.48</v>
      </c>
      <c r="L94" s="19">
        <f t="shared" si="45"/>
        <v>1391.1076018157926</v>
      </c>
      <c r="M94" s="12"/>
      <c r="N94" s="25">
        <f t="shared" si="41"/>
        <v>3</v>
      </c>
      <c r="O94" s="12"/>
      <c r="P94" s="25">
        <f t="shared" si="42"/>
        <v>240</v>
      </c>
      <c r="Q94" s="25">
        <f t="shared" si="46"/>
        <v>0</v>
      </c>
      <c r="R94" s="10">
        <f t="shared" si="47"/>
        <v>0</v>
      </c>
      <c r="S94" s="25">
        <f t="shared" si="48"/>
        <v>60.48</v>
      </c>
      <c r="T94" s="25">
        <f t="shared" si="49"/>
        <v>1391.1076018157926</v>
      </c>
      <c r="U94" s="43"/>
      <c r="V94" s="28">
        <f t="shared" si="43"/>
        <v>0</v>
      </c>
      <c r="W94" s="43"/>
      <c r="X94" s="32">
        <f t="shared" si="44"/>
        <v>0</v>
      </c>
    </row>
    <row r="95" spans="1:24" ht="18" customHeight="1">
      <c r="A95" s="77"/>
      <c r="B95" s="10"/>
      <c r="C95" s="10" t="s">
        <v>87</v>
      </c>
      <c r="D95" s="10" t="s">
        <v>9</v>
      </c>
      <c r="E95" s="11"/>
      <c r="F95" s="15" t="s">
        <v>173</v>
      </c>
      <c r="G95" s="19">
        <v>1</v>
      </c>
      <c r="H95" s="19">
        <v>1</v>
      </c>
      <c r="I95" s="19">
        <v>22</v>
      </c>
      <c r="J95" s="19">
        <v>240</v>
      </c>
      <c r="K95" s="19">
        <f t="shared" si="40"/>
        <v>5.28</v>
      </c>
      <c r="L95" s="19">
        <f t="shared" si="45"/>
        <v>121.44590174582318</v>
      </c>
      <c r="M95" s="12"/>
      <c r="N95" s="25">
        <f t="shared" si="41"/>
        <v>1</v>
      </c>
      <c r="O95" s="12"/>
      <c r="P95" s="25">
        <f t="shared" si="42"/>
        <v>240</v>
      </c>
      <c r="Q95" s="25">
        <f t="shared" si="46"/>
        <v>0</v>
      </c>
      <c r="R95" s="10">
        <f t="shared" si="47"/>
        <v>0</v>
      </c>
      <c r="S95" s="25">
        <f t="shared" si="48"/>
        <v>5.28</v>
      </c>
      <c r="T95" s="25">
        <f t="shared" si="49"/>
        <v>121.44590174582318</v>
      </c>
      <c r="U95" s="43"/>
      <c r="V95" s="28">
        <f t="shared" si="43"/>
        <v>0</v>
      </c>
      <c r="W95" s="43"/>
      <c r="X95" s="32">
        <f t="shared" si="44"/>
        <v>0</v>
      </c>
    </row>
    <row r="96" spans="1:24" ht="18" customHeight="1">
      <c r="A96" s="77"/>
      <c r="B96" s="10"/>
      <c r="C96" s="10" t="s">
        <v>87</v>
      </c>
      <c r="D96" s="10" t="s">
        <v>9</v>
      </c>
      <c r="E96" s="11"/>
      <c r="F96" s="15" t="s">
        <v>169</v>
      </c>
      <c r="G96" s="19">
        <v>1</v>
      </c>
      <c r="H96" s="19">
        <v>1</v>
      </c>
      <c r="I96" s="19">
        <v>42</v>
      </c>
      <c r="J96" s="19">
        <v>240</v>
      </c>
      <c r="K96" s="19">
        <f t="shared" si="40"/>
        <v>10.08</v>
      </c>
      <c r="L96" s="19">
        <f t="shared" si="45"/>
        <v>231.85126696929879</v>
      </c>
      <c r="M96" s="12"/>
      <c r="N96" s="25">
        <f t="shared" si="41"/>
        <v>1</v>
      </c>
      <c r="O96" s="12"/>
      <c r="P96" s="25">
        <f t="shared" si="42"/>
        <v>240</v>
      </c>
      <c r="Q96" s="25">
        <f t="shared" si="46"/>
        <v>0</v>
      </c>
      <c r="R96" s="10">
        <f t="shared" si="47"/>
        <v>0</v>
      </c>
      <c r="S96" s="25">
        <f t="shared" si="48"/>
        <v>10.08</v>
      </c>
      <c r="T96" s="25">
        <f t="shared" si="49"/>
        <v>231.85126696929879</v>
      </c>
      <c r="U96" s="43"/>
      <c r="V96" s="28">
        <f t="shared" si="43"/>
        <v>0</v>
      </c>
      <c r="W96" s="43"/>
      <c r="X96" s="32">
        <f t="shared" si="44"/>
        <v>0</v>
      </c>
    </row>
    <row r="97" spans="1:24" ht="18" customHeight="1">
      <c r="A97" s="77"/>
      <c r="B97" s="10" t="s">
        <v>37</v>
      </c>
      <c r="C97" s="10" t="s">
        <v>7</v>
      </c>
      <c r="D97" s="10" t="s">
        <v>9</v>
      </c>
      <c r="E97" s="11"/>
      <c r="F97" s="15" t="s">
        <v>173</v>
      </c>
      <c r="G97" s="19">
        <v>2</v>
      </c>
      <c r="H97" s="19">
        <v>8</v>
      </c>
      <c r="I97" s="19">
        <v>22</v>
      </c>
      <c r="J97" s="19">
        <v>1920</v>
      </c>
      <c r="K97" s="19">
        <f t="shared" si="40"/>
        <v>675.84</v>
      </c>
      <c r="L97" s="19">
        <f t="shared" si="45"/>
        <v>15545.075423465367</v>
      </c>
      <c r="M97" s="12"/>
      <c r="N97" s="25">
        <f t="shared" si="41"/>
        <v>8</v>
      </c>
      <c r="O97" s="12"/>
      <c r="P97" s="25">
        <f t="shared" si="42"/>
        <v>1920</v>
      </c>
      <c r="Q97" s="25">
        <f t="shared" si="46"/>
        <v>0</v>
      </c>
      <c r="R97" s="10">
        <f t="shared" si="47"/>
        <v>0</v>
      </c>
      <c r="S97" s="25">
        <f t="shared" si="48"/>
        <v>675.84</v>
      </c>
      <c r="T97" s="25">
        <f t="shared" si="49"/>
        <v>15545.075423465367</v>
      </c>
      <c r="U97" s="43"/>
      <c r="V97" s="28">
        <f t="shared" si="43"/>
        <v>0</v>
      </c>
      <c r="W97" s="43"/>
      <c r="X97" s="32">
        <f t="shared" si="44"/>
        <v>0</v>
      </c>
    </row>
    <row r="98" spans="1:24" ht="18" customHeight="1">
      <c r="A98" s="77"/>
      <c r="B98" s="10"/>
      <c r="C98" s="10" t="s">
        <v>7</v>
      </c>
      <c r="D98" s="10" t="s">
        <v>9</v>
      </c>
      <c r="E98" s="11"/>
      <c r="F98" s="15" t="s">
        <v>235</v>
      </c>
      <c r="G98" s="19">
        <v>1</v>
      </c>
      <c r="H98" s="19">
        <v>4</v>
      </c>
      <c r="I98" s="19">
        <v>36</v>
      </c>
      <c r="J98" s="19">
        <v>1920</v>
      </c>
      <c r="K98" s="19">
        <f t="shared" ref="K98" si="70">(G98*H98*I98*J98)/1000</f>
        <v>276.48</v>
      </c>
      <c r="L98" s="19">
        <f t="shared" ref="L98" si="71">K98*$C$3</f>
        <v>6359.3490368721959</v>
      </c>
      <c r="M98" s="12"/>
      <c r="N98" s="25">
        <f t="shared" ref="N98" si="72">H98</f>
        <v>4</v>
      </c>
      <c r="O98" s="12"/>
      <c r="P98" s="25">
        <f t="shared" ref="P98" si="73">J98</f>
        <v>1920</v>
      </c>
      <c r="Q98" s="25">
        <f t="shared" ref="Q98" si="74">N98*O98*P98</f>
        <v>0</v>
      </c>
      <c r="R98" s="10">
        <f t="shared" ref="R98" si="75">$C$3*Q98</f>
        <v>0</v>
      </c>
      <c r="S98" s="25">
        <f t="shared" ref="S98" si="76">K98-Q98</f>
        <v>276.48</v>
      </c>
      <c r="T98" s="25">
        <f t="shared" ref="T98" si="77">L98-R98</f>
        <v>6359.3490368721959</v>
      </c>
      <c r="U98" s="43"/>
      <c r="V98" s="28">
        <f t="shared" ref="V98" si="78">N98*U98</f>
        <v>0</v>
      </c>
      <c r="W98" s="43"/>
      <c r="X98" s="32">
        <f t="shared" ref="X98" si="79">V98+W98</f>
        <v>0</v>
      </c>
    </row>
    <row r="99" spans="1:24" ht="18" customHeight="1">
      <c r="A99" s="77"/>
      <c r="B99" s="10"/>
      <c r="C99" s="10" t="s">
        <v>7</v>
      </c>
      <c r="D99" s="10" t="s">
        <v>10</v>
      </c>
      <c r="E99" s="11" t="s">
        <v>245</v>
      </c>
      <c r="F99" s="15" t="s">
        <v>176</v>
      </c>
      <c r="G99" s="19">
        <v>1</v>
      </c>
      <c r="H99" s="19">
        <v>1</v>
      </c>
      <c r="I99" s="19">
        <v>10</v>
      </c>
      <c r="J99" s="19">
        <v>8760</v>
      </c>
      <c r="K99" s="19">
        <f t="shared" si="40"/>
        <v>87.6</v>
      </c>
      <c r="L99" s="19">
        <f t="shared" si="45"/>
        <v>2014.8979153284299</v>
      </c>
      <c r="M99" s="12"/>
      <c r="N99" s="25">
        <f t="shared" si="41"/>
        <v>1</v>
      </c>
      <c r="O99" s="12"/>
      <c r="P99" s="25">
        <f t="shared" si="42"/>
        <v>8760</v>
      </c>
      <c r="Q99" s="25">
        <f t="shared" si="46"/>
        <v>0</v>
      </c>
      <c r="R99" s="10">
        <f t="shared" si="47"/>
        <v>0</v>
      </c>
      <c r="S99" s="25">
        <f t="shared" si="48"/>
        <v>87.6</v>
      </c>
      <c r="T99" s="25">
        <f t="shared" si="49"/>
        <v>2014.8979153284299</v>
      </c>
      <c r="U99" s="43"/>
      <c r="V99" s="28">
        <f t="shared" si="43"/>
        <v>0</v>
      </c>
      <c r="W99" s="43"/>
      <c r="X99" s="32">
        <f t="shared" si="44"/>
        <v>0</v>
      </c>
    </row>
    <row r="100" spans="1:24" ht="18" customHeight="1">
      <c r="A100" s="77"/>
      <c r="B100" s="10" t="s">
        <v>38</v>
      </c>
      <c r="C100" s="10" t="s">
        <v>7</v>
      </c>
      <c r="D100" s="10" t="s">
        <v>9</v>
      </c>
      <c r="E100" s="11"/>
      <c r="F100" s="15" t="s">
        <v>173</v>
      </c>
      <c r="G100" s="19">
        <v>2</v>
      </c>
      <c r="H100" s="19">
        <v>1</v>
      </c>
      <c r="I100" s="19">
        <v>22</v>
      </c>
      <c r="J100" s="19">
        <v>1920</v>
      </c>
      <c r="K100" s="19">
        <f t="shared" si="40"/>
        <v>84.48</v>
      </c>
      <c r="L100" s="19">
        <f t="shared" si="45"/>
        <v>1943.1344279331709</v>
      </c>
      <c r="M100" s="12"/>
      <c r="N100" s="25">
        <f t="shared" si="41"/>
        <v>1</v>
      </c>
      <c r="O100" s="12"/>
      <c r="P100" s="25">
        <f t="shared" si="42"/>
        <v>1920</v>
      </c>
      <c r="Q100" s="25">
        <f t="shared" si="46"/>
        <v>0</v>
      </c>
      <c r="R100" s="10">
        <f t="shared" si="47"/>
        <v>0</v>
      </c>
      <c r="S100" s="25">
        <f t="shared" si="48"/>
        <v>84.48</v>
      </c>
      <c r="T100" s="25">
        <f t="shared" si="49"/>
        <v>1943.1344279331709</v>
      </c>
      <c r="U100" s="43"/>
      <c r="V100" s="28">
        <f t="shared" si="43"/>
        <v>0</v>
      </c>
      <c r="W100" s="43"/>
      <c r="X100" s="32">
        <f t="shared" si="44"/>
        <v>0</v>
      </c>
    </row>
    <row r="101" spans="1:24" ht="18" customHeight="1">
      <c r="A101" s="78"/>
      <c r="B101" s="10"/>
      <c r="C101" s="10" t="s">
        <v>7</v>
      </c>
      <c r="D101" s="10" t="s">
        <v>9</v>
      </c>
      <c r="E101" s="11" t="s">
        <v>175</v>
      </c>
      <c r="F101" s="15" t="s">
        <v>173</v>
      </c>
      <c r="G101" s="19">
        <v>2</v>
      </c>
      <c r="H101" s="19">
        <v>1</v>
      </c>
      <c r="I101" s="19">
        <v>22</v>
      </c>
      <c r="J101" s="19">
        <v>1920</v>
      </c>
      <c r="K101" s="19">
        <f t="shared" si="40"/>
        <v>84.48</v>
      </c>
      <c r="L101" s="19">
        <f t="shared" si="45"/>
        <v>1943.1344279331709</v>
      </c>
      <c r="M101" s="12"/>
      <c r="N101" s="25">
        <f t="shared" si="41"/>
        <v>1</v>
      </c>
      <c r="O101" s="12"/>
      <c r="P101" s="25">
        <f t="shared" si="42"/>
        <v>1920</v>
      </c>
      <c r="Q101" s="25">
        <f t="shared" si="46"/>
        <v>0</v>
      </c>
      <c r="R101" s="10">
        <f t="shared" si="47"/>
        <v>0</v>
      </c>
      <c r="S101" s="25">
        <f t="shared" si="48"/>
        <v>84.48</v>
      </c>
      <c r="T101" s="25">
        <f t="shared" si="49"/>
        <v>1943.1344279331709</v>
      </c>
      <c r="U101" s="43"/>
      <c r="V101" s="28">
        <f t="shared" si="43"/>
        <v>0</v>
      </c>
      <c r="W101" s="43"/>
      <c r="X101" s="32">
        <f t="shared" si="44"/>
        <v>0</v>
      </c>
    </row>
    <row r="102" spans="1:24" ht="18" customHeight="1">
      <c r="A102" s="80" t="s">
        <v>40</v>
      </c>
      <c r="B102" s="81"/>
      <c r="C102" s="81"/>
      <c r="D102" s="81"/>
      <c r="E102" s="82"/>
      <c r="F102" s="83"/>
      <c r="G102" s="84"/>
      <c r="H102" s="84"/>
      <c r="I102" s="84"/>
      <c r="J102" s="84"/>
      <c r="K102" s="84"/>
      <c r="L102" s="84"/>
      <c r="M102" s="81"/>
      <c r="N102" s="86"/>
      <c r="O102" s="81"/>
      <c r="P102" s="86"/>
      <c r="Q102" s="86"/>
      <c r="R102" s="81"/>
      <c r="S102" s="86"/>
      <c r="T102" s="86"/>
      <c r="U102" s="98"/>
      <c r="V102" s="98"/>
      <c r="W102" s="98"/>
      <c r="X102" s="99"/>
    </row>
    <row r="103" spans="1:24" ht="18" customHeight="1">
      <c r="A103" s="77"/>
      <c r="B103" s="10" t="s">
        <v>54</v>
      </c>
      <c r="C103" s="10" t="s">
        <v>8</v>
      </c>
      <c r="D103" s="10" t="s">
        <v>9</v>
      </c>
      <c r="E103" s="11"/>
      <c r="F103" s="15" t="s">
        <v>169</v>
      </c>
      <c r="G103" s="19">
        <v>2</v>
      </c>
      <c r="H103" s="21">
        <v>7</v>
      </c>
      <c r="I103" s="19">
        <v>42</v>
      </c>
      <c r="J103" s="19">
        <v>630</v>
      </c>
      <c r="K103" s="19">
        <f t="shared" si="40"/>
        <v>370.44</v>
      </c>
      <c r="L103" s="19">
        <f t="shared" si="45"/>
        <v>8520.5340611217307</v>
      </c>
      <c r="M103" s="12"/>
      <c r="N103" s="25">
        <f t="shared" si="41"/>
        <v>7</v>
      </c>
      <c r="O103" s="12"/>
      <c r="P103" s="25">
        <f t="shared" si="42"/>
        <v>630</v>
      </c>
      <c r="Q103" s="25">
        <f t="shared" si="46"/>
        <v>0</v>
      </c>
      <c r="R103" s="10">
        <f t="shared" si="47"/>
        <v>0</v>
      </c>
      <c r="S103" s="25">
        <f t="shared" si="48"/>
        <v>370.44</v>
      </c>
      <c r="T103" s="25">
        <f t="shared" si="49"/>
        <v>8520.5340611217307</v>
      </c>
      <c r="U103" s="43"/>
      <c r="V103" s="28">
        <f t="shared" si="43"/>
        <v>0</v>
      </c>
      <c r="W103" s="43"/>
      <c r="X103" s="32">
        <f t="shared" si="44"/>
        <v>0</v>
      </c>
    </row>
    <row r="104" spans="1:24" ht="18" customHeight="1">
      <c r="A104" s="77"/>
      <c r="B104" s="10"/>
      <c r="C104" s="10" t="s">
        <v>8</v>
      </c>
      <c r="D104" s="10" t="s">
        <v>9</v>
      </c>
      <c r="E104" s="11" t="s">
        <v>85</v>
      </c>
      <c r="F104" s="15" t="s">
        <v>170</v>
      </c>
      <c r="G104" s="19">
        <v>1</v>
      </c>
      <c r="H104" s="21">
        <v>1</v>
      </c>
      <c r="I104" s="19">
        <v>42</v>
      </c>
      <c r="J104" s="19">
        <v>630</v>
      </c>
      <c r="K104" s="19">
        <f t="shared" si="40"/>
        <v>26.46</v>
      </c>
      <c r="L104" s="19">
        <f t="shared" si="45"/>
        <v>608.60957579440935</v>
      </c>
      <c r="M104" s="12"/>
      <c r="N104" s="25">
        <f t="shared" si="41"/>
        <v>1</v>
      </c>
      <c r="O104" s="12"/>
      <c r="P104" s="25">
        <f t="shared" si="42"/>
        <v>630</v>
      </c>
      <c r="Q104" s="25">
        <f t="shared" si="46"/>
        <v>0</v>
      </c>
      <c r="R104" s="10">
        <f t="shared" si="47"/>
        <v>0</v>
      </c>
      <c r="S104" s="25">
        <f t="shared" si="48"/>
        <v>26.46</v>
      </c>
      <c r="T104" s="25">
        <f t="shared" si="49"/>
        <v>608.60957579440935</v>
      </c>
      <c r="U104" s="43"/>
      <c r="V104" s="28">
        <f t="shared" si="43"/>
        <v>0</v>
      </c>
      <c r="W104" s="43"/>
      <c r="X104" s="32">
        <f t="shared" si="44"/>
        <v>0</v>
      </c>
    </row>
    <row r="105" spans="1:24" ht="18" customHeight="1">
      <c r="A105" s="77"/>
      <c r="B105" s="10" t="s">
        <v>55</v>
      </c>
      <c r="C105" s="10" t="s">
        <v>7</v>
      </c>
      <c r="D105" s="10" t="s">
        <v>2</v>
      </c>
      <c r="E105" s="11"/>
      <c r="F105" s="15" t="s">
        <v>169</v>
      </c>
      <c r="G105" s="19">
        <v>2</v>
      </c>
      <c r="H105" s="21">
        <v>3</v>
      </c>
      <c r="I105" s="19">
        <v>42</v>
      </c>
      <c r="J105" s="19">
        <v>210</v>
      </c>
      <c r="K105" s="19">
        <f t="shared" si="40"/>
        <v>52.92</v>
      </c>
      <c r="L105" s="19">
        <f t="shared" si="45"/>
        <v>1217.2191515888187</v>
      </c>
      <c r="M105" s="12"/>
      <c r="N105" s="25">
        <f t="shared" si="41"/>
        <v>3</v>
      </c>
      <c r="O105" s="12"/>
      <c r="P105" s="25">
        <f t="shared" si="42"/>
        <v>210</v>
      </c>
      <c r="Q105" s="25">
        <f t="shared" si="46"/>
        <v>0</v>
      </c>
      <c r="R105" s="10">
        <f t="shared" si="47"/>
        <v>0</v>
      </c>
      <c r="S105" s="25">
        <f t="shared" si="48"/>
        <v>52.92</v>
      </c>
      <c r="T105" s="25">
        <f t="shared" si="49"/>
        <v>1217.2191515888187</v>
      </c>
      <c r="U105" s="43"/>
      <c r="V105" s="28">
        <f t="shared" si="43"/>
        <v>0</v>
      </c>
      <c r="W105" s="43"/>
      <c r="X105" s="32">
        <f t="shared" si="44"/>
        <v>0</v>
      </c>
    </row>
    <row r="106" spans="1:24" ht="18" customHeight="1">
      <c r="A106" s="77"/>
      <c r="B106" s="109" t="s">
        <v>246</v>
      </c>
      <c r="C106" s="10" t="s">
        <v>87</v>
      </c>
      <c r="D106" s="10" t="s">
        <v>11</v>
      </c>
      <c r="E106" s="11" t="s">
        <v>14</v>
      </c>
      <c r="F106" s="15" t="s">
        <v>176</v>
      </c>
      <c r="G106" s="19">
        <v>1</v>
      </c>
      <c r="H106" s="21">
        <v>1</v>
      </c>
      <c r="I106" s="19">
        <v>10</v>
      </c>
      <c r="J106" s="19">
        <v>1</v>
      </c>
      <c r="K106" s="19">
        <f t="shared" si="40"/>
        <v>0.01</v>
      </c>
      <c r="L106" s="19">
        <f t="shared" si="45"/>
        <v>0.23001117754890754</v>
      </c>
      <c r="M106" s="12"/>
      <c r="N106" s="25">
        <f t="shared" si="41"/>
        <v>1</v>
      </c>
      <c r="O106" s="12"/>
      <c r="P106" s="25">
        <f t="shared" si="42"/>
        <v>1</v>
      </c>
      <c r="Q106" s="25">
        <f t="shared" si="46"/>
        <v>0</v>
      </c>
      <c r="R106" s="10">
        <f t="shared" si="47"/>
        <v>0</v>
      </c>
      <c r="S106" s="25">
        <f t="shared" si="48"/>
        <v>0.01</v>
      </c>
      <c r="T106" s="25">
        <f t="shared" si="49"/>
        <v>0.23001117754890754</v>
      </c>
      <c r="U106" s="43"/>
      <c r="V106" s="28">
        <f t="shared" si="43"/>
        <v>0</v>
      </c>
      <c r="W106" s="43"/>
      <c r="X106" s="32">
        <f t="shared" si="44"/>
        <v>0</v>
      </c>
    </row>
    <row r="107" spans="1:24" ht="18" customHeight="1">
      <c r="A107" s="77"/>
      <c r="B107" s="109"/>
      <c r="C107" s="10" t="s">
        <v>4</v>
      </c>
      <c r="D107" s="10"/>
      <c r="E107" s="11"/>
      <c r="F107" s="15" t="s">
        <v>176</v>
      </c>
      <c r="G107" s="19">
        <v>1</v>
      </c>
      <c r="H107" s="21">
        <v>1</v>
      </c>
      <c r="I107" s="19">
        <v>10</v>
      </c>
      <c r="J107" s="19">
        <v>1</v>
      </c>
      <c r="K107" s="19">
        <f t="shared" si="40"/>
        <v>0.01</v>
      </c>
      <c r="L107" s="19">
        <f t="shared" si="45"/>
        <v>0.23001117754890754</v>
      </c>
      <c r="M107" s="12"/>
      <c r="N107" s="25">
        <f t="shared" si="41"/>
        <v>1</v>
      </c>
      <c r="O107" s="12"/>
      <c r="P107" s="25">
        <f t="shared" si="42"/>
        <v>1</v>
      </c>
      <c r="Q107" s="25">
        <f t="shared" si="46"/>
        <v>0</v>
      </c>
      <c r="R107" s="10">
        <f t="shared" si="47"/>
        <v>0</v>
      </c>
      <c r="S107" s="25">
        <f t="shared" si="48"/>
        <v>0.01</v>
      </c>
      <c r="T107" s="25">
        <f t="shared" si="49"/>
        <v>0.23001117754890754</v>
      </c>
      <c r="U107" s="43"/>
      <c r="V107" s="28">
        <f t="shared" si="43"/>
        <v>0</v>
      </c>
      <c r="W107" s="43"/>
      <c r="X107" s="32">
        <f t="shared" si="44"/>
        <v>0</v>
      </c>
    </row>
    <row r="108" spans="1:24" ht="18" customHeight="1">
      <c r="A108" s="77"/>
      <c r="B108" s="10" t="s">
        <v>56</v>
      </c>
      <c r="C108" s="10" t="s">
        <v>8</v>
      </c>
      <c r="D108" s="10" t="s">
        <v>9</v>
      </c>
      <c r="E108" s="11"/>
      <c r="F108" s="15" t="s">
        <v>169</v>
      </c>
      <c r="G108" s="19">
        <v>2</v>
      </c>
      <c r="H108" s="21">
        <v>10</v>
      </c>
      <c r="I108" s="19">
        <v>42</v>
      </c>
      <c r="J108" s="19">
        <v>630</v>
      </c>
      <c r="K108" s="19">
        <f t="shared" si="40"/>
        <v>529.20000000000005</v>
      </c>
      <c r="L108" s="19">
        <f t="shared" si="45"/>
        <v>12172.191515888187</v>
      </c>
      <c r="M108" s="12"/>
      <c r="N108" s="25">
        <f t="shared" si="41"/>
        <v>10</v>
      </c>
      <c r="O108" s="12"/>
      <c r="P108" s="25">
        <f t="shared" si="42"/>
        <v>630</v>
      </c>
      <c r="Q108" s="25">
        <f t="shared" si="46"/>
        <v>0</v>
      </c>
      <c r="R108" s="10">
        <f t="shared" si="47"/>
        <v>0</v>
      </c>
      <c r="S108" s="25">
        <f t="shared" si="48"/>
        <v>529.20000000000005</v>
      </c>
      <c r="T108" s="25">
        <f t="shared" si="49"/>
        <v>12172.191515888187</v>
      </c>
      <c r="U108" s="43"/>
      <c r="V108" s="28">
        <f t="shared" si="43"/>
        <v>0</v>
      </c>
      <c r="W108" s="43"/>
      <c r="X108" s="32">
        <f t="shared" si="44"/>
        <v>0</v>
      </c>
    </row>
    <row r="109" spans="1:24" ht="18" customHeight="1">
      <c r="A109" s="77"/>
      <c r="B109" s="10"/>
      <c r="C109" s="10" t="s">
        <v>8</v>
      </c>
      <c r="D109" s="10" t="s">
        <v>9</v>
      </c>
      <c r="E109" s="11" t="s">
        <v>85</v>
      </c>
      <c r="F109" s="15" t="s">
        <v>170</v>
      </c>
      <c r="G109" s="19">
        <v>1</v>
      </c>
      <c r="H109" s="21">
        <v>2</v>
      </c>
      <c r="I109" s="19">
        <v>42</v>
      </c>
      <c r="J109" s="19">
        <v>630</v>
      </c>
      <c r="K109" s="19">
        <f t="shared" si="40"/>
        <v>52.92</v>
      </c>
      <c r="L109" s="19">
        <f t="shared" si="45"/>
        <v>1217.2191515888187</v>
      </c>
      <c r="M109" s="12"/>
      <c r="N109" s="25">
        <f t="shared" si="41"/>
        <v>2</v>
      </c>
      <c r="O109" s="12"/>
      <c r="P109" s="25">
        <f t="shared" si="42"/>
        <v>630</v>
      </c>
      <c r="Q109" s="25">
        <f t="shared" si="46"/>
        <v>0</v>
      </c>
      <c r="R109" s="10">
        <f t="shared" si="47"/>
        <v>0</v>
      </c>
      <c r="S109" s="25">
        <f t="shared" si="48"/>
        <v>52.92</v>
      </c>
      <c r="T109" s="25">
        <f t="shared" si="49"/>
        <v>1217.2191515888187</v>
      </c>
      <c r="U109" s="43"/>
      <c r="V109" s="28">
        <f t="shared" si="43"/>
        <v>0</v>
      </c>
      <c r="W109" s="43"/>
      <c r="X109" s="32">
        <f t="shared" si="44"/>
        <v>0</v>
      </c>
    </row>
    <row r="110" spans="1:24" ht="18" customHeight="1">
      <c r="A110" s="77"/>
      <c r="B110" s="10" t="s">
        <v>110</v>
      </c>
      <c r="C110" s="10" t="s">
        <v>7</v>
      </c>
      <c r="D110" s="10" t="s">
        <v>2</v>
      </c>
      <c r="E110" s="11"/>
      <c r="F110" s="15" t="s">
        <v>169</v>
      </c>
      <c r="G110" s="19">
        <v>1</v>
      </c>
      <c r="H110" s="21">
        <v>4</v>
      </c>
      <c r="I110" s="19">
        <v>42</v>
      </c>
      <c r="J110" s="19">
        <v>240</v>
      </c>
      <c r="K110" s="19">
        <f t="shared" si="40"/>
        <v>40.32</v>
      </c>
      <c r="L110" s="19">
        <f t="shared" si="45"/>
        <v>927.40506787719517</v>
      </c>
      <c r="M110" s="12"/>
      <c r="N110" s="25">
        <f t="shared" si="41"/>
        <v>4</v>
      </c>
      <c r="O110" s="12"/>
      <c r="P110" s="25">
        <f t="shared" si="42"/>
        <v>240</v>
      </c>
      <c r="Q110" s="25">
        <f t="shared" si="46"/>
        <v>0</v>
      </c>
      <c r="R110" s="10">
        <f t="shared" si="47"/>
        <v>0</v>
      </c>
      <c r="S110" s="25">
        <f t="shared" si="48"/>
        <v>40.32</v>
      </c>
      <c r="T110" s="25">
        <f t="shared" si="49"/>
        <v>927.40506787719517</v>
      </c>
      <c r="U110" s="43"/>
      <c r="V110" s="28">
        <f t="shared" si="43"/>
        <v>0</v>
      </c>
      <c r="W110" s="43"/>
      <c r="X110" s="32">
        <f t="shared" si="44"/>
        <v>0</v>
      </c>
    </row>
    <row r="111" spans="1:24" ht="18" customHeight="1">
      <c r="A111" s="77"/>
      <c r="B111" s="10" t="s">
        <v>57</v>
      </c>
      <c r="C111" s="10" t="s">
        <v>8</v>
      </c>
      <c r="D111" s="10" t="s">
        <v>9</v>
      </c>
      <c r="E111" s="11"/>
      <c r="F111" s="15" t="s">
        <v>169</v>
      </c>
      <c r="G111" s="19">
        <v>2</v>
      </c>
      <c r="H111" s="21">
        <v>8</v>
      </c>
      <c r="I111" s="19">
        <v>42</v>
      </c>
      <c r="J111" s="19">
        <v>630</v>
      </c>
      <c r="K111" s="19">
        <f t="shared" si="40"/>
        <v>423.36</v>
      </c>
      <c r="L111" s="19">
        <f t="shared" si="45"/>
        <v>9737.7532127105496</v>
      </c>
      <c r="M111" s="12"/>
      <c r="N111" s="25">
        <f t="shared" si="41"/>
        <v>8</v>
      </c>
      <c r="O111" s="12"/>
      <c r="P111" s="25">
        <f t="shared" si="42"/>
        <v>630</v>
      </c>
      <c r="Q111" s="25">
        <f t="shared" si="46"/>
        <v>0</v>
      </c>
      <c r="R111" s="10">
        <f t="shared" si="47"/>
        <v>0</v>
      </c>
      <c r="S111" s="25">
        <f t="shared" si="48"/>
        <v>423.36</v>
      </c>
      <c r="T111" s="25">
        <f t="shared" si="49"/>
        <v>9737.7532127105496</v>
      </c>
      <c r="U111" s="43"/>
      <c r="V111" s="28">
        <f t="shared" si="43"/>
        <v>0</v>
      </c>
      <c r="W111" s="43"/>
      <c r="X111" s="32">
        <f t="shared" si="44"/>
        <v>0</v>
      </c>
    </row>
    <row r="112" spans="1:24" ht="18" customHeight="1">
      <c r="A112" s="77"/>
      <c r="B112" s="10"/>
      <c r="C112" s="10" t="s">
        <v>8</v>
      </c>
      <c r="D112" s="10" t="s">
        <v>9</v>
      </c>
      <c r="E112" s="11" t="s">
        <v>85</v>
      </c>
      <c r="F112" s="15" t="s">
        <v>170</v>
      </c>
      <c r="G112" s="19">
        <v>1</v>
      </c>
      <c r="H112" s="21">
        <v>1</v>
      </c>
      <c r="I112" s="19">
        <v>42</v>
      </c>
      <c r="J112" s="19">
        <v>630</v>
      </c>
      <c r="K112" s="19">
        <f t="shared" si="40"/>
        <v>26.46</v>
      </c>
      <c r="L112" s="19">
        <f t="shared" si="45"/>
        <v>608.60957579440935</v>
      </c>
      <c r="M112" s="12"/>
      <c r="N112" s="25">
        <f t="shared" si="41"/>
        <v>1</v>
      </c>
      <c r="O112" s="12"/>
      <c r="P112" s="25">
        <f t="shared" si="42"/>
        <v>630</v>
      </c>
      <c r="Q112" s="25">
        <f t="shared" si="46"/>
        <v>0</v>
      </c>
      <c r="R112" s="10">
        <f t="shared" si="47"/>
        <v>0</v>
      </c>
      <c r="S112" s="25">
        <f t="shared" si="48"/>
        <v>26.46</v>
      </c>
      <c r="T112" s="25">
        <f t="shared" si="49"/>
        <v>608.60957579440935</v>
      </c>
      <c r="U112" s="43"/>
      <c r="V112" s="28">
        <f t="shared" si="43"/>
        <v>0</v>
      </c>
      <c r="W112" s="43"/>
      <c r="X112" s="32">
        <f t="shared" si="44"/>
        <v>0</v>
      </c>
    </row>
    <row r="113" spans="1:24" ht="18" customHeight="1">
      <c r="A113" s="77"/>
      <c r="B113" s="10" t="s">
        <v>58</v>
      </c>
      <c r="C113" s="10" t="s">
        <v>7</v>
      </c>
      <c r="D113" s="10" t="s">
        <v>2</v>
      </c>
      <c r="E113" s="11"/>
      <c r="F113" s="15" t="s">
        <v>169</v>
      </c>
      <c r="G113" s="19">
        <v>2</v>
      </c>
      <c r="H113" s="21">
        <v>4</v>
      </c>
      <c r="I113" s="19">
        <v>42</v>
      </c>
      <c r="J113" s="19">
        <v>210</v>
      </c>
      <c r="K113" s="19">
        <f t="shared" si="40"/>
        <v>70.56</v>
      </c>
      <c r="L113" s="19">
        <f t="shared" si="45"/>
        <v>1622.9588687850917</v>
      </c>
      <c r="M113" s="12"/>
      <c r="N113" s="25">
        <f t="shared" si="41"/>
        <v>4</v>
      </c>
      <c r="O113" s="12"/>
      <c r="P113" s="25">
        <f t="shared" si="42"/>
        <v>210</v>
      </c>
      <c r="Q113" s="25">
        <f t="shared" si="46"/>
        <v>0</v>
      </c>
      <c r="R113" s="10">
        <f t="shared" si="47"/>
        <v>0</v>
      </c>
      <c r="S113" s="25">
        <f t="shared" si="48"/>
        <v>70.56</v>
      </c>
      <c r="T113" s="25">
        <f t="shared" si="49"/>
        <v>1622.9588687850917</v>
      </c>
      <c r="U113" s="43"/>
      <c r="V113" s="28">
        <f t="shared" si="43"/>
        <v>0</v>
      </c>
      <c r="W113" s="43"/>
      <c r="X113" s="32">
        <f t="shared" si="44"/>
        <v>0</v>
      </c>
    </row>
    <row r="114" spans="1:24" ht="18" customHeight="1">
      <c r="A114" s="77"/>
      <c r="B114" s="10" t="s">
        <v>59</v>
      </c>
      <c r="C114" s="10" t="s">
        <v>8</v>
      </c>
      <c r="D114" s="10" t="s">
        <v>9</v>
      </c>
      <c r="E114" s="11"/>
      <c r="F114" s="15" t="s">
        <v>169</v>
      </c>
      <c r="G114" s="19">
        <v>2</v>
      </c>
      <c r="H114" s="21">
        <v>9</v>
      </c>
      <c r="I114" s="19">
        <v>42</v>
      </c>
      <c r="J114" s="19">
        <v>630</v>
      </c>
      <c r="K114" s="19">
        <f t="shared" si="40"/>
        <v>476.28</v>
      </c>
      <c r="L114" s="19">
        <f t="shared" si="45"/>
        <v>10954.972364299367</v>
      </c>
      <c r="M114" s="12"/>
      <c r="N114" s="25">
        <f t="shared" si="41"/>
        <v>9</v>
      </c>
      <c r="O114" s="12"/>
      <c r="P114" s="25">
        <f t="shared" si="42"/>
        <v>630</v>
      </c>
      <c r="Q114" s="25">
        <f t="shared" si="46"/>
        <v>0</v>
      </c>
      <c r="R114" s="10">
        <f t="shared" si="47"/>
        <v>0</v>
      </c>
      <c r="S114" s="25">
        <f t="shared" si="48"/>
        <v>476.28</v>
      </c>
      <c r="T114" s="25">
        <f t="shared" si="49"/>
        <v>10954.972364299367</v>
      </c>
      <c r="U114" s="43"/>
      <c r="V114" s="28">
        <f t="shared" si="43"/>
        <v>0</v>
      </c>
      <c r="W114" s="43"/>
      <c r="X114" s="32">
        <f t="shared" si="44"/>
        <v>0</v>
      </c>
    </row>
    <row r="115" spans="1:24" ht="18" customHeight="1">
      <c r="A115" s="77"/>
      <c r="B115" s="10"/>
      <c r="C115" s="10" t="s">
        <v>8</v>
      </c>
      <c r="D115" s="10" t="s">
        <v>9</v>
      </c>
      <c r="E115" s="11" t="s">
        <v>85</v>
      </c>
      <c r="F115" s="15" t="s">
        <v>170</v>
      </c>
      <c r="G115" s="19">
        <v>1</v>
      </c>
      <c r="H115" s="21">
        <v>2</v>
      </c>
      <c r="I115" s="19">
        <v>42</v>
      </c>
      <c r="J115" s="19">
        <v>630</v>
      </c>
      <c r="K115" s="19">
        <f t="shared" si="40"/>
        <v>52.92</v>
      </c>
      <c r="L115" s="19">
        <f t="shared" si="45"/>
        <v>1217.2191515888187</v>
      </c>
      <c r="M115" s="12"/>
      <c r="N115" s="25">
        <f t="shared" si="41"/>
        <v>2</v>
      </c>
      <c r="O115" s="12"/>
      <c r="P115" s="25">
        <f t="shared" si="42"/>
        <v>630</v>
      </c>
      <c r="Q115" s="25">
        <f t="shared" si="46"/>
        <v>0</v>
      </c>
      <c r="R115" s="10">
        <f t="shared" si="47"/>
        <v>0</v>
      </c>
      <c r="S115" s="25">
        <f t="shared" si="48"/>
        <v>52.92</v>
      </c>
      <c r="T115" s="25">
        <f t="shared" si="49"/>
        <v>1217.2191515888187</v>
      </c>
      <c r="U115" s="43"/>
      <c r="V115" s="28">
        <f t="shared" si="43"/>
        <v>0</v>
      </c>
      <c r="W115" s="43"/>
      <c r="X115" s="32">
        <f t="shared" si="44"/>
        <v>0</v>
      </c>
    </row>
    <row r="116" spans="1:24" ht="18" customHeight="1">
      <c r="A116" s="77"/>
      <c r="B116" s="10" t="s">
        <v>37</v>
      </c>
      <c r="C116" s="10" t="s">
        <v>7</v>
      </c>
      <c r="D116" s="10" t="s">
        <v>9</v>
      </c>
      <c r="E116" s="11"/>
      <c r="F116" s="15" t="s">
        <v>173</v>
      </c>
      <c r="G116" s="19">
        <v>2</v>
      </c>
      <c r="H116" s="21">
        <v>6</v>
      </c>
      <c r="I116" s="19">
        <v>22</v>
      </c>
      <c r="J116" s="19">
        <v>1920</v>
      </c>
      <c r="K116" s="19">
        <f t="shared" si="40"/>
        <v>506.88</v>
      </c>
      <c r="L116" s="19">
        <f t="shared" si="45"/>
        <v>11658.806567599026</v>
      </c>
      <c r="M116" s="12"/>
      <c r="N116" s="25">
        <f t="shared" si="41"/>
        <v>6</v>
      </c>
      <c r="O116" s="12"/>
      <c r="P116" s="25">
        <f t="shared" si="42"/>
        <v>1920</v>
      </c>
      <c r="Q116" s="25">
        <f t="shared" si="46"/>
        <v>0</v>
      </c>
      <c r="R116" s="10">
        <f t="shared" si="47"/>
        <v>0</v>
      </c>
      <c r="S116" s="25">
        <f t="shared" si="48"/>
        <v>506.88</v>
      </c>
      <c r="T116" s="25">
        <f t="shared" si="49"/>
        <v>11658.806567599026</v>
      </c>
      <c r="U116" s="43"/>
      <c r="V116" s="28">
        <f t="shared" si="43"/>
        <v>0</v>
      </c>
      <c r="W116" s="43"/>
      <c r="X116" s="32">
        <f t="shared" si="44"/>
        <v>0</v>
      </c>
    </row>
    <row r="117" spans="1:24" ht="18" customHeight="1">
      <c r="A117" s="77"/>
      <c r="B117" s="10"/>
      <c r="C117" s="10" t="s">
        <v>7</v>
      </c>
      <c r="D117" s="10" t="s">
        <v>10</v>
      </c>
      <c r="E117" s="11" t="s">
        <v>242</v>
      </c>
      <c r="F117" s="15" t="s">
        <v>176</v>
      </c>
      <c r="G117" s="19">
        <v>1</v>
      </c>
      <c r="H117" s="19">
        <v>1</v>
      </c>
      <c r="I117" s="19">
        <v>10</v>
      </c>
      <c r="J117" s="19">
        <v>8760</v>
      </c>
      <c r="K117" s="19">
        <f t="shared" si="40"/>
        <v>87.6</v>
      </c>
      <c r="L117" s="19">
        <f t="shared" si="45"/>
        <v>2014.8979153284299</v>
      </c>
      <c r="M117" s="12"/>
      <c r="N117" s="25">
        <f t="shared" si="41"/>
        <v>1</v>
      </c>
      <c r="O117" s="12"/>
      <c r="P117" s="25">
        <f t="shared" si="42"/>
        <v>8760</v>
      </c>
      <c r="Q117" s="25">
        <f t="shared" si="46"/>
        <v>0</v>
      </c>
      <c r="R117" s="10">
        <f t="shared" si="47"/>
        <v>0</v>
      </c>
      <c r="S117" s="25">
        <f t="shared" si="48"/>
        <v>87.6</v>
      </c>
      <c r="T117" s="25">
        <f t="shared" si="49"/>
        <v>2014.8979153284299</v>
      </c>
      <c r="U117" s="43"/>
      <c r="V117" s="28">
        <f t="shared" si="43"/>
        <v>0</v>
      </c>
      <c r="W117" s="43"/>
      <c r="X117" s="32">
        <f t="shared" si="44"/>
        <v>0</v>
      </c>
    </row>
    <row r="118" spans="1:24" ht="18" customHeight="1">
      <c r="A118" s="77"/>
      <c r="B118" s="10"/>
      <c r="C118" s="10" t="s">
        <v>7</v>
      </c>
      <c r="D118" s="10" t="s">
        <v>10</v>
      </c>
      <c r="E118" s="11" t="s">
        <v>245</v>
      </c>
      <c r="F118" s="15" t="s">
        <v>176</v>
      </c>
      <c r="G118" s="19">
        <v>1</v>
      </c>
      <c r="H118" s="19">
        <v>1</v>
      </c>
      <c r="I118" s="19">
        <v>10</v>
      </c>
      <c r="J118" s="19">
        <v>8760</v>
      </c>
      <c r="K118" s="19">
        <f t="shared" ref="K118" si="80">(G118*H118*I118*J118)/1000</f>
        <v>87.6</v>
      </c>
      <c r="L118" s="19">
        <f t="shared" ref="L118" si="81">K118*$C$3</f>
        <v>2014.8979153284299</v>
      </c>
      <c r="M118" s="12"/>
      <c r="N118" s="25">
        <f t="shared" ref="N118" si="82">H118</f>
        <v>1</v>
      </c>
      <c r="O118" s="12"/>
      <c r="P118" s="25">
        <f t="shared" ref="P118" si="83">J118</f>
        <v>8760</v>
      </c>
      <c r="Q118" s="25">
        <f t="shared" ref="Q118" si="84">N118*O118*P118</f>
        <v>0</v>
      </c>
      <c r="R118" s="10">
        <f t="shared" ref="R118" si="85">$C$3*Q118</f>
        <v>0</v>
      </c>
      <c r="S118" s="25">
        <f t="shared" ref="S118" si="86">K118-Q118</f>
        <v>87.6</v>
      </c>
      <c r="T118" s="25">
        <f t="shared" ref="T118" si="87">L118-R118</f>
        <v>2014.8979153284299</v>
      </c>
      <c r="U118" s="43"/>
      <c r="V118" s="28">
        <f t="shared" ref="V118" si="88">N118*U118</f>
        <v>0</v>
      </c>
      <c r="W118" s="43"/>
      <c r="X118" s="32">
        <f t="shared" ref="X118" si="89">V118+W118</f>
        <v>0</v>
      </c>
    </row>
    <row r="119" spans="1:24" ht="18" customHeight="1">
      <c r="A119" s="77"/>
      <c r="B119" s="10" t="s">
        <v>127</v>
      </c>
      <c r="C119" s="10" t="s">
        <v>7</v>
      </c>
      <c r="D119" s="10" t="s">
        <v>9</v>
      </c>
      <c r="E119" s="11"/>
      <c r="F119" s="15" t="s">
        <v>173</v>
      </c>
      <c r="G119" s="19">
        <v>2</v>
      </c>
      <c r="H119" s="19">
        <v>1</v>
      </c>
      <c r="I119" s="19">
        <v>22</v>
      </c>
      <c r="J119" s="19">
        <v>1920</v>
      </c>
      <c r="K119" s="19">
        <f t="shared" si="40"/>
        <v>84.48</v>
      </c>
      <c r="L119" s="19">
        <f t="shared" si="45"/>
        <v>1943.1344279331709</v>
      </c>
      <c r="M119" s="12"/>
      <c r="N119" s="25">
        <f t="shared" si="41"/>
        <v>1</v>
      </c>
      <c r="O119" s="12"/>
      <c r="P119" s="25">
        <f t="shared" si="42"/>
        <v>1920</v>
      </c>
      <c r="Q119" s="25">
        <f t="shared" si="46"/>
        <v>0</v>
      </c>
      <c r="R119" s="10">
        <f t="shared" si="47"/>
        <v>0</v>
      </c>
      <c r="S119" s="25">
        <f t="shared" si="48"/>
        <v>84.48</v>
      </c>
      <c r="T119" s="25">
        <f t="shared" si="49"/>
        <v>1943.1344279331709</v>
      </c>
      <c r="U119" s="43"/>
      <c r="V119" s="28">
        <f t="shared" si="43"/>
        <v>0</v>
      </c>
      <c r="W119" s="43"/>
      <c r="X119" s="32">
        <f t="shared" si="44"/>
        <v>0</v>
      </c>
    </row>
    <row r="120" spans="1:24" ht="18" customHeight="1">
      <c r="A120" s="77"/>
      <c r="B120" s="10"/>
      <c r="C120" s="10" t="s">
        <v>7</v>
      </c>
      <c r="D120" s="10" t="s">
        <v>9</v>
      </c>
      <c r="E120" s="11" t="s">
        <v>175</v>
      </c>
      <c r="F120" s="15" t="s">
        <v>173</v>
      </c>
      <c r="G120" s="19">
        <v>2</v>
      </c>
      <c r="H120" s="19">
        <v>1</v>
      </c>
      <c r="I120" s="19">
        <v>22</v>
      </c>
      <c r="J120" s="19">
        <v>1920</v>
      </c>
      <c r="K120" s="19">
        <f t="shared" si="40"/>
        <v>84.48</v>
      </c>
      <c r="L120" s="19">
        <f t="shared" si="45"/>
        <v>1943.1344279331709</v>
      </c>
      <c r="M120" s="12"/>
      <c r="N120" s="25">
        <f t="shared" si="41"/>
        <v>1</v>
      </c>
      <c r="O120" s="12"/>
      <c r="P120" s="25">
        <f t="shared" si="42"/>
        <v>1920</v>
      </c>
      <c r="Q120" s="25">
        <f t="shared" si="46"/>
        <v>0</v>
      </c>
      <c r="R120" s="10">
        <f t="shared" si="47"/>
        <v>0</v>
      </c>
      <c r="S120" s="25">
        <f t="shared" si="48"/>
        <v>84.48</v>
      </c>
      <c r="T120" s="25">
        <f t="shared" si="49"/>
        <v>1943.1344279331709</v>
      </c>
      <c r="U120" s="43"/>
      <c r="V120" s="28">
        <f t="shared" si="43"/>
        <v>0</v>
      </c>
      <c r="W120" s="43"/>
      <c r="X120" s="32">
        <f t="shared" si="44"/>
        <v>0</v>
      </c>
    </row>
    <row r="121" spans="1:24" ht="18" customHeight="1">
      <c r="A121" s="78"/>
      <c r="B121" s="10" t="s">
        <v>267</v>
      </c>
      <c r="C121" s="10" t="s">
        <v>87</v>
      </c>
      <c r="D121" s="10" t="s">
        <v>17</v>
      </c>
      <c r="E121" s="11"/>
      <c r="F121" s="15" t="s">
        <v>177</v>
      </c>
      <c r="G121" s="19">
        <v>1</v>
      </c>
      <c r="H121" s="19">
        <v>1</v>
      </c>
      <c r="I121" s="19">
        <v>5</v>
      </c>
      <c r="J121" s="19">
        <v>1920</v>
      </c>
      <c r="K121" s="19">
        <f t="shared" si="40"/>
        <v>9.6</v>
      </c>
      <c r="L121" s="19">
        <f t="shared" si="45"/>
        <v>220.81073044695123</v>
      </c>
      <c r="M121" s="12"/>
      <c r="N121" s="25">
        <f t="shared" si="41"/>
        <v>1</v>
      </c>
      <c r="O121" s="12"/>
      <c r="P121" s="25">
        <f t="shared" si="42"/>
        <v>1920</v>
      </c>
      <c r="Q121" s="25">
        <f t="shared" si="46"/>
        <v>0</v>
      </c>
      <c r="R121" s="10">
        <f t="shared" si="47"/>
        <v>0</v>
      </c>
      <c r="S121" s="25">
        <f t="shared" si="48"/>
        <v>9.6</v>
      </c>
      <c r="T121" s="25">
        <f t="shared" si="49"/>
        <v>220.81073044695123</v>
      </c>
      <c r="U121" s="43"/>
      <c r="V121" s="28">
        <f t="shared" si="43"/>
        <v>0</v>
      </c>
      <c r="W121" s="43"/>
      <c r="X121" s="32">
        <f t="shared" si="44"/>
        <v>0</v>
      </c>
    </row>
    <row r="122" spans="1:24" ht="18" customHeight="1">
      <c r="A122" s="80" t="s">
        <v>41</v>
      </c>
      <c r="B122" s="81"/>
      <c r="C122" s="81"/>
      <c r="D122" s="81"/>
      <c r="E122" s="82"/>
      <c r="F122" s="83"/>
      <c r="G122" s="84"/>
      <c r="H122" s="84"/>
      <c r="I122" s="84"/>
      <c r="J122" s="84"/>
      <c r="K122" s="84"/>
      <c r="L122" s="84"/>
      <c r="M122" s="81"/>
      <c r="N122" s="86"/>
      <c r="O122" s="81"/>
      <c r="P122" s="86"/>
      <c r="Q122" s="86"/>
      <c r="R122" s="81"/>
      <c r="S122" s="86"/>
      <c r="T122" s="86"/>
      <c r="U122" s="98"/>
      <c r="V122" s="98"/>
      <c r="W122" s="98"/>
      <c r="X122" s="99"/>
    </row>
    <row r="123" spans="1:24" ht="18" customHeight="1">
      <c r="A123" s="77"/>
      <c r="B123" s="10" t="s">
        <v>23</v>
      </c>
      <c r="C123" s="10" t="s">
        <v>8</v>
      </c>
      <c r="D123" s="10" t="s">
        <v>9</v>
      </c>
      <c r="E123" s="11"/>
      <c r="F123" s="15" t="s">
        <v>169</v>
      </c>
      <c r="G123" s="19">
        <v>2</v>
      </c>
      <c r="H123" s="19">
        <v>6</v>
      </c>
      <c r="I123" s="19">
        <v>42</v>
      </c>
      <c r="J123" s="19">
        <v>1680</v>
      </c>
      <c r="K123" s="19">
        <f t="shared" si="40"/>
        <v>846.72</v>
      </c>
      <c r="L123" s="19">
        <f t="shared" si="45"/>
        <v>19475.506425421099</v>
      </c>
      <c r="M123" s="12"/>
      <c r="N123" s="25">
        <f t="shared" si="41"/>
        <v>6</v>
      </c>
      <c r="O123" s="12"/>
      <c r="P123" s="25">
        <f t="shared" si="42"/>
        <v>1680</v>
      </c>
      <c r="Q123" s="25">
        <f t="shared" si="46"/>
        <v>0</v>
      </c>
      <c r="R123" s="10">
        <f t="shared" si="47"/>
        <v>0</v>
      </c>
      <c r="S123" s="25">
        <f t="shared" si="48"/>
        <v>846.72</v>
      </c>
      <c r="T123" s="25">
        <f t="shared" si="49"/>
        <v>19475.506425421099</v>
      </c>
      <c r="U123" s="43"/>
      <c r="V123" s="28">
        <f t="shared" si="43"/>
        <v>0</v>
      </c>
      <c r="W123" s="43"/>
      <c r="X123" s="32">
        <f t="shared" si="44"/>
        <v>0</v>
      </c>
    </row>
    <row r="124" spans="1:24" ht="18" customHeight="1">
      <c r="A124" s="77"/>
      <c r="B124" s="10"/>
      <c r="C124" s="10" t="s">
        <v>8</v>
      </c>
      <c r="D124" s="10" t="s">
        <v>9</v>
      </c>
      <c r="E124" s="11" t="s">
        <v>85</v>
      </c>
      <c r="F124" s="15" t="s">
        <v>170</v>
      </c>
      <c r="G124" s="19">
        <v>1</v>
      </c>
      <c r="H124" s="19">
        <v>2</v>
      </c>
      <c r="I124" s="19">
        <v>42</v>
      </c>
      <c r="J124" s="19">
        <v>1680</v>
      </c>
      <c r="K124" s="19">
        <f t="shared" si="40"/>
        <v>141.12</v>
      </c>
      <c r="L124" s="19">
        <f t="shared" si="45"/>
        <v>3245.9177375701834</v>
      </c>
      <c r="M124" s="12"/>
      <c r="N124" s="25">
        <f t="shared" si="41"/>
        <v>2</v>
      </c>
      <c r="O124" s="12"/>
      <c r="P124" s="25">
        <f t="shared" si="42"/>
        <v>1680</v>
      </c>
      <c r="Q124" s="25">
        <f t="shared" si="46"/>
        <v>0</v>
      </c>
      <c r="R124" s="10">
        <f t="shared" si="47"/>
        <v>0</v>
      </c>
      <c r="S124" s="25">
        <f t="shared" si="48"/>
        <v>141.12</v>
      </c>
      <c r="T124" s="25">
        <f t="shared" si="49"/>
        <v>3245.9177375701834</v>
      </c>
      <c r="U124" s="43"/>
      <c r="V124" s="28">
        <f t="shared" si="43"/>
        <v>0</v>
      </c>
      <c r="W124" s="43"/>
      <c r="X124" s="32">
        <f t="shared" si="44"/>
        <v>0</v>
      </c>
    </row>
    <row r="125" spans="1:24" ht="18" customHeight="1">
      <c r="A125" s="77"/>
      <c r="B125" s="10" t="s">
        <v>42</v>
      </c>
      <c r="C125" s="10" t="s">
        <v>8</v>
      </c>
      <c r="D125" s="10" t="s">
        <v>9</v>
      </c>
      <c r="E125" s="11"/>
      <c r="F125" s="15" t="s">
        <v>169</v>
      </c>
      <c r="G125" s="19">
        <v>2</v>
      </c>
      <c r="H125" s="19">
        <v>6</v>
      </c>
      <c r="I125" s="19">
        <v>42</v>
      </c>
      <c r="J125" s="19">
        <v>1680</v>
      </c>
      <c r="K125" s="19">
        <f t="shared" si="40"/>
        <v>846.72</v>
      </c>
      <c r="L125" s="19">
        <f t="shared" si="45"/>
        <v>19475.506425421099</v>
      </c>
      <c r="M125" s="12"/>
      <c r="N125" s="25">
        <f t="shared" si="41"/>
        <v>6</v>
      </c>
      <c r="O125" s="12"/>
      <c r="P125" s="25">
        <f t="shared" si="42"/>
        <v>1680</v>
      </c>
      <c r="Q125" s="25">
        <f t="shared" si="46"/>
        <v>0</v>
      </c>
      <c r="R125" s="10">
        <f t="shared" si="47"/>
        <v>0</v>
      </c>
      <c r="S125" s="25">
        <f t="shared" si="48"/>
        <v>846.72</v>
      </c>
      <c r="T125" s="25">
        <f t="shared" si="49"/>
        <v>19475.506425421099</v>
      </c>
      <c r="U125" s="43"/>
      <c r="V125" s="28">
        <f t="shared" si="43"/>
        <v>0</v>
      </c>
      <c r="W125" s="43"/>
      <c r="X125" s="32">
        <f t="shared" si="44"/>
        <v>0</v>
      </c>
    </row>
    <row r="126" spans="1:24" ht="18" customHeight="1">
      <c r="A126" s="77"/>
      <c r="B126" s="10"/>
      <c r="C126" s="10" t="s">
        <v>8</v>
      </c>
      <c r="D126" s="10" t="s">
        <v>9</v>
      </c>
      <c r="E126" s="11" t="s">
        <v>85</v>
      </c>
      <c r="F126" s="15" t="s">
        <v>170</v>
      </c>
      <c r="G126" s="19">
        <v>1</v>
      </c>
      <c r="H126" s="19">
        <v>2</v>
      </c>
      <c r="I126" s="19">
        <v>42</v>
      </c>
      <c r="J126" s="19">
        <v>1680</v>
      </c>
      <c r="K126" s="19">
        <f t="shared" si="40"/>
        <v>141.12</v>
      </c>
      <c r="L126" s="19">
        <f t="shared" si="45"/>
        <v>3245.9177375701834</v>
      </c>
      <c r="M126" s="12"/>
      <c r="N126" s="25">
        <f t="shared" si="41"/>
        <v>2</v>
      </c>
      <c r="O126" s="12"/>
      <c r="P126" s="25">
        <f t="shared" si="42"/>
        <v>1680</v>
      </c>
      <c r="Q126" s="25">
        <f t="shared" si="46"/>
        <v>0</v>
      </c>
      <c r="R126" s="10">
        <f t="shared" si="47"/>
        <v>0</v>
      </c>
      <c r="S126" s="25">
        <f t="shared" si="48"/>
        <v>141.12</v>
      </c>
      <c r="T126" s="25">
        <f t="shared" si="49"/>
        <v>3245.9177375701834</v>
      </c>
      <c r="U126" s="43"/>
      <c r="V126" s="28">
        <f t="shared" si="43"/>
        <v>0</v>
      </c>
      <c r="W126" s="43"/>
      <c r="X126" s="32">
        <f t="shared" si="44"/>
        <v>0</v>
      </c>
    </row>
    <row r="127" spans="1:24" ht="18" customHeight="1">
      <c r="A127" s="77"/>
      <c r="B127" s="10" t="s">
        <v>43</v>
      </c>
      <c r="C127" s="10" t="s">
        <v>8</v>
      </c>
      <c r="D127" s="10" t="s">
        <v>9</v>
      </c>
      <c r="E127" s="11"/>
      <c r="F127" s="15" t="s">
        <v>169</v>
      </c>
      <c r="G127" s="19">
        <v>2</v>
      </c>
      <c r="H127" s="19">
        <v>6</v>
      </c>
      <c r="I127" s="19">
        <v>42</v>
      </c>
      <c r="J127" s="19">
        <v>1680</v>
      </c>
      <c r="K127" s="19">
        <f t="shared" si="40"/>
        <v>846.72</v>
      </c>
      <c r="L127" s="19">
        <f t="shared" si="45"/>
        <v>19475.506425421099</v>
      </c>
      <c r="M127" s="12"/>
      <c r="N127" s="25">
        <f t="shared" si="41"/>
        <v>6</v>
      </c>
      <c r="O127" s="12"/>
      <c r="P127" s="25">
        <f t="shared" si="42"/>
        <v>1680</v>
      </c>
      <c r="Q127" s="25">
        <f t="shared" si="46"/>
        <v>0</v>
      </c>
      <c r="R127" s="10">
        <f t="shared" si="47"/>
        <v>0</v>
      </c>
      <c r="S127" s="25">
        <f t="shared" si="48"/>
        <v>846.72</v>
      </c>
      <c r="T127" s="25">
        <f t="shared" si="49"/>
        <v>19475.506425421099</v>
      </c>
      <c r="U127" s="43"/>
      <c r="V127" s="28">
        <f t="shared" si="43"/>
        <v>0</v>
      </c>
      <c r="W127" s="43"/>
      <c r="X127" s="32">
        <f t="shared" si="44"/>
        <v>0</v>
      </c>
    </row>
    <row r="128" spans="1:24" ht="18" customHeight="1">
      <c r="A128" s="77"/>
      <c r="B128" s="10"/>
      <c r="C128" s="10" t="s">
        <v>8</v>
      </c>
      <c r="D128" s="10" t="s">
        <v>9</v>
      </c>
      <c r="E128" s="11" t="s">
        <v>85</v>
      </c>
      <c r="F128" s="15" t="s">
        <v>170</v>
      </c>
      <c r="G128" s="19">
        <v>1</v>
      </c>
      <c r="H128" s="19">
        <v>2</v>
      </c>
      <c r="I128" s="19">
        <v>42</v>
      </c>
      <c r="J128" s="19">
        <v>1680</v>
      </c>
      <c r="K128" s="19">
        <f t="shared" si="40"/>
        <v>141.12</v>
      </c>
      <c r="L128" s="19">
        <f t="shared" si="45"/>
        <v>3245.9177375701834</v>
      </c>
      <c r="M128" s="12"/>
      <c r="N128" s="25">
        <f t="shared" si="41"/>
        <v>2</v>
      </c>
      <c r="O128" s="12"/>
      <c r="P128" s="25">
        <f t="shared" si="42"/>
        <v>1680</v>
      </c>
      <c r="Q128" s="25">
        <f t="shared" si="46"/>
        <v>0</v>
      </c>
      <c r="R128" s="10">
        <f t="shared" si="47"/>
        <v>0</v>
      </c>
      <c r="S128" s="25">
        <f t="shared" si="48"/>
        <v>141.12</v>
      </c>
      <c r="T128" s="25">
        <f t="shared" si="49"/>
        <v>3245.9177375701834</v>
      </c>
      <c r="U128" s="43"/>
      <c r="V128" s="28">
        <f t="shared" si="43"/>
        <v>0</v>
      </c>
      <c r="W128" s="43"/>
      <c r="X128" s="32">
        <f t="shared" si="44"/>
        <v>0</v>
      </c>
    </row>
    <row r="129" spans="1:24" ht="18" customHeight="1">
      <c r="A129" s="77"/>
      <c r="B129" s="10" t="s">
        <v>37</v>
      </c>
      <c r="C129" s="10" t="s">
        <v>7</v>
      </c>
      <c r="D129" s="10" t="s">
        <v>9</v>
      </c>
      <c r="E129" s="11"/>
      <c r="F129" s="15" t="s">
        <v>173</v>
      </c>
      <c r="G129" s="19">
        <v>2</v>
      </c>
      <c r="H129" s="19">
        <v>3</v>
      </c>
      <c r="I129" s="19">
        <v>22</v>
      </c>
      <c r="J129" s="19">
        <v>1920</v>
      </c>
      <c r="K129" s="19">
        <f t="shared" si="40"/>
        <v>253.44</v>
      </c>
      <c r="L129" s="19">
        <f t="shared" si="45"/>
        <v>5829.4032837995128</v>
      </c>
      <c r="M129" s="12"/>
      <c r="N129" s="25">
        <f t="shared" si="41"/>
        <v>3</v>
      </c>
      <c r="O129" s="12"/>
      <c r="P129" s="25">
        <f t="shared" si="42"/>
        <v>1920</v>
      </c>
      <c r="Q129" s="25">
        <f t="shared" si="46"/>
        <v>0</v>
      </c>
      <c r="R129" s="10">
        <f t="shared" si="47"/>
        <v>0</v>
      </c>
      <c r="S129" s="25">
        <f t="shared" si="48"/>
        <v>253.44</v>
      </c>
      <c r="T129" s="25">
        <f t="shared" si="49"/>
        <v>5829.4032837995128</v>
      </c>
      <c r="U129" s="43"/>
      <c r="V129" s="28">
        <f t="shared" si="43"/>
        <v>0</v>
      </c>
      <c r="W129" s="43"/>
      <c r="X129" s="32">
        <f t="shared" si="44"/>
        <v>0</v>
      </c>
    </row>
    <row r="130" spans="1:24" ht="18" customHeight="1">
      <c r="A130" s="77"/>
      <c r="B130" s="10"/>
      <c r="C130" s="10" t="s">
        <v>87</v>
      </c>
      <c r="D130" s="10" t="s">
        <v>10</v>
      </c>
      <c r="E130" s="11"/>
      <c r="F130" s="15" t="s">
        <v>176</v>
      </c>
      <c r="G130" s="19">
        <v>1</v>
      </c>
      <c r="H130" s="19">
        <v>1</v>
      </c>
      <c r="I130" s="19">
        <v>10</v>
      </c>
      <c r="J130" s="19">
        <v>8760</v>
      </c>
      <c r="K130" s="19">
        <f t="shared" si="40"/>
        <v>87.6</v>
      </c>
      <c r="L130" s="19">
        <f t="shared" si="45"/>
        <v>2014.8979153284299</v>
      </c>
      <c r="M130" s="12"/>
      <c r="N130" s="25">
        <f t="shared" si="41"/>
        <v>1</v>
      </c>
      <c r="O130" s="12"/>
      <c r="P130" s="25">
        <f t="shared" si="42"/>
        <v>8760</v>
      </c>
      <c r="Q130" s="25">
        <f t="shared" si="46"/>
        <v>0</v>
      </c>
      <c r="R130" s="10">
        <f t="shared" si="47"/>
        <v>0</v>
      </c>
      <c r="S130" s="25">
        <f t="shared" si="48"/>
        <v>87.6</v>
      </c>
      <c r="T130" s="25">
        <f t="shared" si="49"/>
        <v>2014.8979153284299</v>
      </c>
      <c r="U130" s="43"/>
      <c r="V130" s="28">
        <f t="shared" si="43"/>
        <v>0</v>
      </c>
      <c r="W130" s="43"/>
      <c r="X130" s="32">
        <f t="shared" si="44"/>
        <v>0</v>
      </c>
    </row>
    <row r="131" spans="1:24" ht="18" customHeight="1">
      <c r="A131" s="78"/>
      <c r="B131" s="10" t="s">
        <v>269</v>
      </c>
      <c r="C131" s="10" t="s">
        <v>87</v>
      </c>
      <c r="D131" s="10" t="s">
        <v>9</v>
      </c>
      <c r="E131" s="11"/>
      <c r="F131" s="15" t="s">
        <v>173</v>
      </c>
      <c r="G131" s="19">
        <v>1</v>
      </c>
      <c r="H131" s="19">
        <v>1</v>
      </c>
      <c r="I131" s="19">
        <v>22</v>
      </c>
      <c r="J131" s="19">
        <v>1920</v>
      </c>
      <c r="K131" s="19">
        <f t="shared" si="40"/>
        <v>42.24</v>
      </c>
      <c r="L131" s="19">
        <f t="shared" si="45"/>
        <v>971.56721396658543</v>
      </c>
      <c r="M131" s="12"/>
      <c r="N131" s="25">
        <f t="shared" si="41"/>
        <v>1</v>
      </c>
      <c r="O131" s="12"/>
      <c r="P131" s="25">
        <f t="shared" si="42"/>
        <v>1920</v>
      </c>
      <c r="Q131" s="25">
        <f t="shared" si="46"/>
        <v>0</v>
      </c>
      <c r="R131" s="10">
        <f t="shared" si="47"/>
        <v>0</v>
      </c>
      <c r="S131" s="25">
        <f t="shared" si="48"/>
        <v>42.24</v>
      </c>
      <c r="T131" s="25">
        <f t="shared" si="49"/>
        <v>971.56721396658543</v>
      </c>
      <c r="U131" s="43"/>
      <c r="V131" s="28">
        <f t="shared" si="43"/>
        <v>0</v>
      </c>
      <c r="W131" s="43"/>
      <c r="X131" s="32">
        <f t="shared" si="44"/>
        <v>0</v>
      </c>
    </row>
    <row r="132" spans="1:24" ht="18" customHeight="1">
      <c r="A132" s="80" t="s">
        <v>105</v>
      </c>
      <c r="B132" s="81"/>
      <c r="C132" s="81"/>
      <c r="D132" s="81"/>
      <c r="E132" s="82"/>
      <c r="F132" s="83"/>
      <c r="G132" s="84"/>
      <c r="H132" s="84"/>
      <c r="I132" s="84"/>
      <c r="J132" s="84"/>
      <c r="K132" s="84"/>
      <c r="L132" s="84"/>
      <c r="M132" s="81"/>
      <c r="N132" s="86"/>
      <c r="O132" s="81"/>
      <c r="P132" s="86"/>
      <c r="Q132" s="86"/>
      <c r="R132" s="81"/>
      <c r="S132" s="86"/>
      <c r="T132" s="86"/>
      <c r="U132" s="98"/>
      <c r="V132" s="98"/>
      <c r="W132" s="98"/>
      <c r="X132" s="99"/>
    </row>
    <row r="133" spans="1:24" ht="18" customHeight="1">
      <c r="A133" s="77"/>
      <c r="B133" s="10" t="s">
        <v>108</v>
      </c>
      <c r="C133" s="10" t="s">
        <v>65</v>
      </c>
      <c r="D133" s="10" t="s">
        <v>9</v>
      </c>
      <c r="E133" s="11"/>
      <c r="F133" s="15" t="s">
        <v>169</v>
      </c>
      <c r="G133" s="19">
        <v>2</v>
      </c>
      <c r="H133" s="19">
        <v>24</v>
      </c>
      <c r="I133" s="19">
        <v>42</v>
      </c>
      <c r="J133" s="19">
        <v>210</v>
      </c>
      <c r="K133" s="19">
        <f t="shared" si="40"/>
        <v>423.36</v>
      </c>
      <c r="L133" s="19">
        <f t="shared" si="45"/>
        <v>9737.7532127105496</v>
      </c>
      <c r="M133" s="12"/>
      <c r="N133" s="25">
        <f t="shared" si="41"/>
        <v>24</v>
      </c>
      <c r="O133" s="12"/>
      <c r="P133" s="25">
        <f t="shared" si="42"/>
        <v>210</v>
      </c>
      <c r="Q133" s="25">
        <f t="shared" si="46"/>
        <v>0</v>
      </c>
      <c r="R133" s="10">
        <f t="shared" si="47"/>
        <v>0</v>
      </c>
      <c r="S133" s="25">
        <f t="shared" si="48"/>
        <v>423.36</v>
      </c>
      <c r="T133" s="25">
        <f t="shared" si="49"/>
        <v>9737.7532127105496</v>
      </c>
      <c r="U133" s="43"/>
      <c r="V133" s="28">
        <f t="shared" si="43"/>
        <v>0</v>
      </c>
      <c r="W133" s="43"/>
      <c r="X133" s="32">
        <f t="shared" si="44"/>
        <v>0</v>
      </c>
    </row>
    <row r="134" spans="1:24" ht="18" customHeight="1">
      <c r="A134" s="77"/>
      <c r="B134" s="10"/>
      <c r="C134" s="10" t="s">
        <v>8</v>
      </c>
      <c r="D134" s="10" t="s">
        <v>9</v>
      </c>
      <c r="E134" s="11" t="s">
        <v>85</v>
      </c>
      <c r="F134" s="15" t="s">
        <v>170</v>
      </c>
      <c r="G134" s="19">
        <v>1</v>
      </c>
      <c r="H134" s="19">
        <v>2</v>
      </c>
      <c r="I134" s="19">
        <v>42</v>
      </c>
      <c r="J134" s="19">
        <v>210</v>
      </c>
      <c r="K134" s="19">
        <f t="shared" si="40"/>
        <v>17.64</v>
      </c>
      <c r="L134" s="19">
        <f t="shared" si="45"/>
        <v>405.73971719627292</v>
      </c>
      <c r="M134" s="12"/>
      <c r="N134" s="25">
        <f t="shared" si="41"/>
        <v>2</v>
      </c>
      <c r="O134" s="12"/>
      <c r="P134" s="25">
        <f t="shared" si="42"/>
        <v>210</v>
      </c>
      <c r="Q134" s="25">
        <f t="shared" si="46"/>
        <v>0</v>
      </c>
      <c r="R134" s="10">
        <f t="shared" si="47"/>
        <v>0</v>
      </c>
      <c r="S134" s="25">
        <f t="shared" si="48"/>
        <v>17.64</v>
      </c>
      <c r="T134" s="25">
        <f t="shared" si="49"/>
        <v>405.73971719627292</v>
      </c>
      <c r="U134" s="43"/>
      <c r="V134" s="28">
        <f t="shared" si="43"/>
        <v>0</v>
      </c>
      <c r="W134" s="43"/>
      <c r="X134" s="32">
        <f t="shared" si="44"/>
        <v>0</v>
      </c>
    </row>
    <row r="135" spans="1:24" ht="18" customHeight="1">
      <c r="A135" s="77"/>
      <c r="B135" s="10" t="s">
        <v>44</v>
      </c>
      <c r="C135" s="10" t="s">
        <v>8</v>
      </c>
      <c r="D135" s="10" t="s">
        <v>9</v>
      </c>
      <c r="E135" s="11"/>
      <c r="F135" s="15" t="s">
        <v>169</v>
      </c>
      <c r="G135" s="19">
        <v>2</v>
      </c>
      <c r="H135" s="19">
        <v>6</v>
      </c>
      <c r="I135" s="19">
        <v>42</v>
      </c>
      <c r="J135" s="19">
        <v>1680</v>
      </c>
      <c r="K135" s="19">
        <f t="shared" si="40"/>
        <v>846.72</v>
      </c>
      <c r="L135" s="19">
        <f t="shared" si="45"/>
        <v>19475.506425421099</v>
      </c>
      <c r="M135" s="12"/>
      <c r="N135" s="25">
        <f t="shared" si="41"/>
        <v>6</v>
      </c>
      <c r="O135" s="12"/>
      <c r="P135" s="25">
        <f t="shared" si="42"/>
        <v>1680</v>
      </c>
      <c r="Q135" s="25">
        <f t="shared" si="46"/>
        <v>0</v>
      </c>
      <c r="R135" s="10">
        <f t="shared" si="47"/>
        <v>0</v>
      </c>
      <c r="S135" s="25">
        <f t="shared" si="48"/>
        <v>846.72</v>
      </c>
      <c r="T135" s="25">
        <f t="shared" si="49"/>
        <v>19475.506425421099</v>
      </c>
      <c r="U135" s="43"/>
      <c r="V135" s="28">
        <f t="shared" si="43"/>
        <v>0</v>
      </c>
      <c r="W135" s="43"/>
      <c r="X135" s="32">
        <f t="shared" si="44"/>
        <v>0</v>
      </c>
    </row>
    <row r="136" spans="1:24" ht="18" customHeight="1">
      <c r="A136" s="77"/>
      <c r="B136" s="10"/>
      <c r="C136" s="10" t="s">
        <v>8</v>
      </c>
      <c r="D136" s="10" t="s">
        <v>9</v>
      </c>
      <c r="E136" s="11" t="s">
        <v>85</v>
      </c>
      <c r="F136" s="15" t="s">
        <v>170</v>
      </c>
      <c r="G136" s="19">
        <v>1</v>
      </c>
      <c r="H136" s="19">
        <v>2</v>
      </c>
      <c r="I136" s="19">
        <v>42</v>
      </c>
      <c r="J136" s="19">
        <v>1680</v>
      </c>
      <c r="K136" s="19">
        <f t="shared" si="40"/>
        <v>141.12</v>
      </c>
      <c r="L136" s="19">
        <f t="shared" si="45"/>
        <v>3245.9177375701834</v>
      </c>
      <c r="M136" s="12"/>
      <c r="N136" s="25">
        <f t="shared" si="41"/>
        <v>2</v>
      </c>
      <c r="O136" s="12"/>
      <c r="P136" s="25">
        <f t="shared" si="42"/>
        <v>1680</v>
      </c>
      <c r="Q136" s="25">
        <f t="shared" si="46"/>
        <v>0</v>
      </c>
      <c r="R136" s="10">
        <f t="shared" si="47"/>
        <v>0</v>
      </c>
      <c r="S136" s="25">
        <f t="shared" si="48"/>
        <v>141.12</v>
      </c>
      <c r="T136" s="25">
        <f t="shared" si="49"/>
        <v>3245.9177375701834</v>
      </c>
      <c r="U136" s="43"/>
      <c r="V136" s="28">
        <f t="shared" si="43"/>
        <v>0</v>
      </c>
      <c r="W136" s="43"/>
      <c r="X136" s="32">
        <f t="shared" si="44"/>
        <v>0</v>
      </c>
    </row>
    <row r="137" spans="1:24" ht="18" customHeight="1">
      <c r="A137" s="77"/>
      <c r="B137" s="10" t="s">
        <v>268</v>
      </c>
      <c r="C137" s="10" t="s">
        <v>8</v>
      </c>
      <c r="D137" s="10" t="s">
        <v>9</v>
      </c>
      <c r="E137" s="11"/>
      <c r="F137" s="15" t="s">
        <v>169</v>
      </c>
      <c r="G137" s="19">
        <v>2</v>
      </c>
      <c r="H137" s="19">
        <v>6</v>
      </c>
      <c r="I137" s="19">
        <v>42</v>
      </c>
      <c r="J137" s="19">
        <v>1680</v>
      </c>
      <c r="K137" s="19">
        <f t="shared" si="40"/>
        <v>846.72</v>
      </c>
      <c r="L137" s="19">
        <f t="shared" si="45"/>
        <v>19475.506425421099</v>
      </c>
      <c r="M137" s="12"/>
      <c r="N137" s="25">
        <f t="shared" si="41"/>
        <v>6</v>
      </c>
      <c r="O137" s="12"/>
      <c r="P137" s="25">
        <f t="shared" si="42"/>
        <v>1680</v>
      </c>
      <c r="Q137" s="25">
        <f t="shared" si="46"/>
        <v>0</v>
      </c>
      <c r="R137" s="10">
        <f t="shared" si="47"/>
        <v>0</v>
      </c>
      <c r="S137" s="25">
        <f t="shared" si="48"/>
        <v>846.72</v>
      </c>
      <c r="T137" s="25">
        <f t="shared" si="49"/>
        <v>19475.506425421099</v>
      </c>
      <c r="U137" s="43"/>
      <c r="V137" s="28">
        <f t="shared" si="43"/>
        <v>0</v>
      </c>
      <c r="W137" s="43"/>
      <c r="X137" s="32">
        <f t="shared" si="44"/>
        <v>0</v>
      </c>
    </row>
    <row r="138" spans="1:24" ht="18" customHeight="1">
      <c r="A138" s="77"/>
      <c r="B138" s="10"/>
      <c r="C138" s="10" t="s">
        <v>8</v>
      </c>
      <c r="D138" s="10" t="s">
        <v>9</v>
      </c>
      <c r="E138" s="11" t="s">
        <v>85</v>
      </c>
      <c r="F138" s="15" t="s">
        <v>170</v>
      </c>
      <c r="G138" s="19">
        <v>1</v>
      </c>
      <c r="H138" s="19">
        <v>2</v>
      </c>
      <c r="I138" s="19">
        <v>42</v>
      </c>
      <c r="J138" s="19">
        <v>1680</v>
      </c>
      <c r="K138" s="19">
        <f t="shared" si="40"/>
        <v>141.12</v>
      </c>
      <c r="L138" s="19">
        <f t="shared" si="45"/>
        <v>3245.9177375701834</v>
      </c>
      <c r="M138" s="12"/>
      <c r="N138" s="25">
        <f t="shared" si="41"/>
        <v>2</v>
      </c>
      <c r="O138" s="12"/>
      <c r="P138" s="25">
        <f t="shared" si="42"/>
        <v>1680</v>
      </c>
      <c r="Q138" s="25">
        <f t="shared" si="46"/>
        <v>0</v>
      </c>
      <c r="R138" s="10">
        <f t="shared" si="47"/>
        <v>0</v>
      </c>
      <c r="S138" s="25">
        <f t="shared" si="48"/>
        <v>141.12</v>
      </c>
      <c r="T138" s="25">
        <f t="shared" si="49"/>
        <v>3245.9177375701834</v>
      </c>
      <c r="U138" s="43"/>
      <c r="V138" s="28">
        <f t="shared" si="43"/>
        <v>0</v>
      </c>
      <c r="W138" s="43"/>
      <c r="X138" s="32">
        <f t="shared" si="44"/>
        <v>0</v>
      </c>
    </row>
    <row r="139" spans="1:24" ht="18" customHeight="1">
      <c r="A139" s="77"/>
      <c r="B139" s="10" t="s">
        <v>60</v>
      </c>
      <c r="C139" s="10" t="s">
        <v>8</v>
      </c>
      <c r="D139" s="10" t="s">
        <v>9</v>
      </c>
      <c r="E139" s="11"/>
      <c r="F139" s="15" t="s">
        <v>169</v>
      </c>
      <c r="G139" s="19">
        <v>2</v>
      </c>
      <c r="H139" s="19">
        <v>6</v>
      </c>
      <c r="I139" s="19">
        <v>42</v>
      </c>
      <c r="J139" s="19">
        <v>1680</v>
      </c>
      <c r="K139" s="19">
        <f t="shared" ref="K139:K195" si="90">(G139*H139*I139*J139)/1000</f>
        <v>846.72</v>
      </c>
      <c r="L139" s="19">
        <f t="shared" si="45"/>
        <v>19475.506425421099</v>
      </c>
      <c r="M139" s="12"/>
      <c r="N139" s="25">
        <f t="shared" ref="N139:N195" si="91">H139</f>
        <v>6</v>
      </c>
      <c r="O139" s="12"/>
      <c r="P139" s="25">
        <f t="shared" ref="P139:P195" si="92">J139</f>
        <v>1680</v>
      </c>
      <c r="Q139" s="25">
        <f t="shared" si="46"/>
        <v>0</v>
      </c>
      <c r="R139" s="10">
        <f t="shared" si="47"/>
        <v>0</v>
      </c>
      <c r="S139" s="25">
        <f t="shared" si="48"/>
        <v>846.72</v>
      </c>
      <c r="T139" s="25">
        <f t="shared" si="49"/>
        <v>19475.506425421099</v>
      </c>
      <c r="U139" s="43"/>
      <c r="V139" s="28">
        <f t="shared" ref="V139:V195" si="93">N139*U139</f>
        <v>0</v>
      </c>
      <c r="W139" s="43"/>
      <c r="X139" s="32">
        <f t="shared" ref="X139:X195" si="94">V139+W139</f>
        <v>0</v>
      </c>
    </row>
    <row r="140" spans="1:24" ht="18" customHeight="1">
      <c r="A140" s="77"/>
      <c r="B140" s="10"/>
      <c r="C140" s="10" t="s">
        <v>8</v>
      </c>
      <c r="D140" s="10" t="s">
        <v>9</v>
      </c>
      <c r="E140" s="11" t="s">
        <v>85</v>
      </c>
      <c r="F140" s="15" t="s">
        <v>170</v>
      </c>
      <c r="G140" s="19">
        <v>1</v>
      </c>
      <c r="H140" s="19">
        <v>2</v>
      </c>
      <c r="I140" s="19">
        <v>42</v>
      </c>
      <c r="J140" s="19">
        <v>1680</v>
      </c>
      <c r="K140" s="19">
        <f t="shared" si="90"/>
        <v>141.12</v>
      </c>
      <c r="L140" s="19">
        <f t="shared" ref="L140:L196" si="95">K140*$C$3</f>
        <v>3245.9177375701834</v>
      </c>
      <c r="M140" s="12"/>
      <c r="N140" s="25">
        <f t="shared" si="91"/>
        <v>2</v>
      </c>
      <c r="O140" s="12"/>
      <c r="P140" s="25">
        <f t="shared" si="92"/>
        <v>1680</v>
      </c>
      <c r="Q140" s="25">
        <f t="shared" si="46"/>
        <v>0</v>
      </c>
      <c r="R140" s="10">
        <f t="shared" si="47"/>
        <v>0</v>
      </c>
      <c r="S140" s="25">
        <f t="shared" si="48"/>
        <v>141.12</v>
      </c>
      <c r="T140" s="25">
        <f t="shared" si="49"/>
        <v>3245.9177375701834</v>
      </c>
      <c r="U140" s="43"/>
      <c r="V140" s="28">
        <f t="shared" si="93"/>
        <v>0</v>
      </c>
      <c r="W140" s="43"/>
      <c r="X140" s="32">
        <f t="shared" si="94"/>
        <v>0</v>
      </c>
    </row>
    <row r="141" spans="1:24" ht="18" customHeight="1">
      <c r="A141" s="77"/>
      <c r="B141" s="10" t="s">
        <v>61</v>
      </c>
      <c r="C141" s="10" t="s">
        <v>8</v>
      </c>
      <c r="D141" s="10" t="s">
        <v>9</v>
      </c>
      <c r="E141" s="11"/>
      <c r="F141" s="15" t="s">
        <v>169</v>
      </c>
      <c r="G141" s="19">
        <v>2</v>
      </c>
      <c r="H141" s="19">
        <v>6</v>
      </c>
      <c r="I141" s="19">
        <v>42</v>
      </c>
      <c r="J141" s="19">
        <v>1680</v>
      </c>
      <c r="K141" s="19">
        <f t="shared" si="90"/>
        <v>846.72</v>
      </c>
      <c r="L141" s="19">
        <f t="shared" si="95"/>
        <v>19475.506425421099</v>
      </c>
      <c r="M141" s="12"/>
      <c r="N141" s="25">
        <f t="shared" si="91"/>
        <v>6</v>
      </c>
      <c r="O141" s="12"/>
      <c r="P141" s="25">
        <f t="shared" si="92"/>
        <v>1680</v>
      </c>
      <c r="Q141" s="25">
        <f t="shared" si="46"/>
        <v>0</v>
      </c>
      <c r="R141" s="10">
        <f t="shared" si="47"/>
        <v>0</v>
      </c>
      <c r="S141" s="25">
        <f t="shared" si="48"/>
        <v>846.72</v>
      </c>
      <c r="T141" s="25">
        <f t="shared" si="49"/>
        <v>19475.506425421099</v>
      </c>
      <c r="U141" s="43"/>
      <c r="V141" s="28">
        <f t="shared" si="93"/>
        <v>0</v>
      </c>
      <c r="W141" s="43"/>
      <c r="X141" s="32">
        <f t="shared" si="94"/>
        <v>0</v>
      </c>
    </row>
    <row r="142" spans="1:24" ht="18" customHeight="1">
      <c r="A142" s="77"/>
      <c r="B142" s="10"/>
      <c r="C142" s="10" t="s">
        <v>8</v>
      </c>
      <c r="D142" s="10" t="s">
        <v>9</v>
      </c>
      <c r="E142" s="11" t="s">
        <v>85</v>
      </c>
      <c r="F142" s="15" t="s">
        <v>170</v>
      </c>
      <c r="G142" s="19">
        <v>1</v>
      </c>
      <c r="H142" s="19">
        <v>2</v>
      </c>
      <c r="I142" s="19">
        <v>42</v>
      </c>
      <c r="J142" s="19">
        <v>1680</v>
      </c>
      <c r="K142" s="19">
        <f t="shared" si="90"/>
        <v>141.12</v>
      </c>
      <c r="L142" s="19">
        <f t="shared" si="95"/>
        <v>3245.9177375701834</v>
      </c>
      <c r="M142" s="12"/>
      <c r="N142" s="25">
        <f t="shared" si="91"/>
        <v>2</v>
      </c>
      <c r="O142" s="12"/>
      <c r="P142" s="25">
        <f t="shared" si="92"/>
        <v>1680</v>
      </c>
      <c r="Q142" s="25">
        <f t="shared" ref="Q142:Q187" si="96">N142*O142*P142</f>
        <v>0</v>
      </c>
      <c r="R142" s="10">
        <f t="shared" ref="R142:R187" si="97">$C$3*Q142</f>
        <v>0</v>
      </c>
      <c r="S142" s="25">
        <f t="shared" ref="S142:S198" si="98">K142-Q142</f>
        <v>141.12</v>
      </c>
      <c r="T142" s="25">
        <f t="shared" ref="T142:T198" si="99">L142-R142</f>
        <v>3245.9177375701834</v>
      </c>
      <c r="U142" s="43"/>
      <c r="V142" s="28">
        <f t="shared" si="93"/>
        <v>0</v>
      </c>
      <c r="W142" s="43"/>
      <c r="X142" s="32">
        <f t="shared" si="94"/>
        <v>0</v>
      </c>
    </row>
    <row r="143" spans="1:24" ht="18" customHeight="1">
      <c r="A143" s="77"/>
      <c r="B143" s="10" t="s">
        <v>62</v>
      </c>
      <c r="C143" s="10" t="s">
        <v>8</v>
      </c>
      <c r="D143" s="10" t="s">
        <v>9</v>
      </c>
      <c r="E143" s="11"/>
      <c r="F143" s="15" t="s">
        <v>169</v>
      </c>
      <c r="G143" s="19">
        <v>2</v>
      </c>
      <c r="H143" s="19">
        <v>6</v>
      </c>
      <c r="I143" s="19">
        <v>42</v>
      </c>
      <c r="J143" s="19">
        <v>1680</v>
      </c>
      <c r="K143" s="19">
        <f t="shared" si="90"/>
        <v>846.72</v>
      </c>
      <c r="L143" s="19">
        <f t="shared" si="95"/>
        <v>19475.506425421099</v>
      </c>
      <c r="M143" s="12"/>
      <c r="N143" s="25">
        <f t="shared" si="91"/>
        <v>6</v>
      </c>
      <c r="O143" s="12"/>
      <c r="P143" s="25">
        <f t="shared" si="92"/>
        <v>1680</v>
      </c>
      <c r="Q143" s="25">
        <f t="shared" si="96"/>
        <v>0</v>
      </c>
      <c r="R143" s="10">
        <f t="shared" si="97"/>
        <v>0</v>
      </c>
      <c r="S143" s="25">
        <f t="shared" si="98"/>
        <v>846.72</v>
      </c>
      <c r="T143" s="25">
        <f t="shared" si="99"/>
        <v>19475.506425421099</v>
      </c>
      <c r="U143" s="43"/>
      <c r="V143" s="28">
        <f t="shared" si="93"/>
        <v>0</v>
      </c>
      <c r="W143" s="43"/>
      <c r="X143" s="32">
        <f t="shared" si="94"/>
        <v>0</v>
      </c>
    </row>
    <row r="144" spans="1:24" ht="18" customHeight="1">
      <c r="A144" s="77"/>
      <c r="B144" s="10"/>
      <c r="C144" s="10" t="s">
        <v>8</v>
      </c>
      <c r="D144" s="10" t="s">
        <v>9</v>
      </c>
      <c r="E144" s="11" t="s">
        <v>85</v>
      </c>
      <c r="F144" s="15" t="s">
        <v>170</v>
      </c>
      <c r="G144" s="19">
        <v>1</v>
      </c>
      <c r="H144" s="19">
        <v>2</v>
      </c>
      <c r="I144" s="19">
        <v>42</v>
      </c>
      <c r="J144" s="19">
        <v>1680</v>
      </c>
      <c r="K144" s="19">
        <f t="shared" si="90"/>
        <v>141.12</v>
      </c>
      <c r="L144" s="19">
        <f t="shared" si="95"/>
        <v>3245.9177375701834</v>
      </c>
      <c r="M144" s="12"/>
      <c r="N144" s="25">
        <f t="shared" si="91"/>
        <v>2</v>
      </c>
      <c r="O144" s="12"/>
      <c r="P144" s="25">
        <f t="shared" si="92"/>
        <v>1680</v>
      </c>
      <c r="Q144" s="25">
        <f t="shared" si="96"/>
        <v>0</v>
      </c>
      <c r="R144" s="10">
        <f t="shared" si="97"/>
        <v>0</v>
      </c>
      <c r="S144" s="25">
        <f t="shared" si="98"/>
        <v>141.12</v>
      </c>
      <c r="T144" s="25">
        <f t="shared" si="99"/>
        <v>3245.9177375701834</v>
      </c>
      <c r="U144" s="43"/>
      <c r="V144" s="28">
        <f t="shared" si="93"/>
        <v>0</v>
      </c>
      <c r="W144" s="43"/>
      <c r="X144" s="32">
        <f t="shared" si="94"/>
        <v>0</v>
      </c>
    </row>
    <row r="145" spans="1:24" ht="18" customHeight="1">
      <c r="A145" s="77"/>
      <c r="B145" s="10" t="s">
        <v>258</v>
      </c>
      <c r="C145" s="10" t="s">
        <v>8</v>
      </c>
      <c r="D145" s="10" t="s">
        <v>9</v>
      </c>
      <c r="E145" s="11"/>
      <c r="F145" s="15" t="s">
        <v>169</v>
      </c>
      <c r="G145" s="19">
        <v>2</v>
      </c>
      <c r="H145" s="21">
        <v>1</v>
      </c>
      <c r="I145" s="19">
        <v>42</v>
      </c>
      <c r="J145" s="19">
        <v>240</v>
      </c>
      <c r="K145" s="19">
        <f t="shared" si="90"/>
        <v>20.16</v>
      </c>
      <c r="L145" s="19">
        <f t="shared" si="95"/>
        <v>463.70253393859758</v>
      </c>
      <c r="M145" s="12"/>
      <c r="N145" s="25">
        <f t="shared" si="91"/>
        <v>1</v>
      </c>
      <c r="O145" s="12"/>
      <c r="P145" s="25">
        <f t="shared" si="92"/>
        <v>240</v>
      </c>
      <c r="Q145" s="25">
        <f t="shared" si="96"/>
        <v>0</v>
      </c>
      <c r="R145" s="10">
        <f t="shared" si="97"/>
        <v>0</v>
      </c>
      <c r="S145" s="25">
        <f t="shared" si="98"/>
        <v>20.16</v>
      </c>
      <c r="T145" s="25">
        <f t="shared" si="99"/>
        <v>463.70253393859758</v>
      </c>
      <c r="U145" s="43"/>
      <c r="V145" s="28">
        <f t="shared" si="93"/>
        <v>0</v>
      </c>
      <c r="W145" s="43"/>
      <c r="X145" s="32">
        <f t="shared" si="94"/>
        <v>0</v>
      </c>
    </row>
    <row r="146" spans="1:24" ht="18" customHeight="1">
      <c r="A146" s="77"/>
      <c r="B146" s="10" t="s">
        <v>92</v>
      </c>
      <c r="C146" s="10" t="s">
        <v>7</v>
      </c>
      <c r="D146" s="10" t="s">
        <v>2</v>
      </c>
      <c r="E146" s="11"/>
      <c r="F146" s="15" t="s">
        <v>169</v>
      </c>
      <c r="G146" s="19">
        <v>4</v>
      </c>
      <c r="H146" s="21">
        <v>6</v>
      </c>
      <c r="I146" s="19">
        <v>42</v>
      </c>
      <c r="J146" s="19">
        <v>240</v>
      </c>
      <c r="K146" s="19">
        <f t="shared" si="90"/>
        <v>241.92</v>
      </c>
      <c r="L146" s="19">
        <f t="shared" si="95"/>
        <v>5564.4304072631703</v>
      </c>
      <c r="M146" s="12"/>
      <c r="N146" s="25">
        <f t="shared" si="91"/>
        <v>6</v>
      </c>
      <c r="O146" s="12"/>
      <c r="P146" s="25">
        <f t="shared" si="92"/>
        <v>240</v>
      </c>
      <c r="Q146" s="25">
        <f t="shared" si="96"/>
        <v>0</v>
      </c>
      <c r="R146" s="10">
        <f t="shared" si="97"/>
        <v>0</v>
      </c>
      <c r="S146" s="25">
        <f t="shared" si="98"/>
        <v>241.92</v>
      </c>
      <c r="T146" s="25">
        <f t="shared" si="99"/>
        <v>5564.4304072631703</v>
      </c>
      <c r="U146" s="43"/>
      <c r="V146" s="28">
        <f t="shared" si="93"/>
        <v>0</v>
      </c>
      <c r="W146" s="43"/>
      <c r="X146" s="32">
        <f t="shared" si="94"/>
        <v>0</v>
      </c>
    </row>
    <row r="147" spans="1:24" ht="18" customHeight="1">
      <c r="A147" s="77"/>
      <c r="B147" s="10"/>
      <c r="C147" s="10" t="s">
        <v>7</v>
      </c>
      <c r="D147" s="10" t="s">
        <v>2</v>
      </c>
      <c r="E147" s="11"/>
      <c r="F147" s="15" t="s">
        <v>169</v>
      </c>
      <c r="G147" s="19">
        <v>2</v>
      </c>
      <c r="H147" s="21">
        <v>2</v>
      </c>
      <c r="I147" s="19">
        <v>42</v>
      </c>
      <c r="J147" s="19">
        <v>240</v>
      </c>
      <c r="K147" s="19">
        <f t="shared" si="90"/>
        <v>40.32</v>
      </c>
      <c r="L147" s="19">
        <f t="shared" si="95"/>
        <v>927.40506787719517</v>
      </c>
      <c r="M147" s="12"/>
      <c r="N147" s="25">
        <f t="shared" si="91"/>
        <v>2</v>
      </c>
      <c r="O147" s="12"/>
      <c r="P147" s="25">
        <f t="shared" si="92"/>
        <v>240</v>
      </c>
      <c r="Q147" s="25">
        <f t="shared" si="96"/>
        <v>0</v>
      </c>
      <c r="R147" s="10">
        <f t="shared" si="97"/>
        <v>0</v>
      </c>
      <c r="S147" s="25">
        <f t="shared" si="98"/>
        <v>40.32</v>
      </c>
      <c r="T147" s="25">
        <f t="shared" si="99"/>
        <v>927.40506787719517</v>
      </c>
      <c r="U147" s="43"/>
      <c r="V147" s="28">
        <f t="shared" si="93"/>
        <v>0</v>
      </c>
      <c r="W147" s="43"/>
      <c r="X147" s="32">
        <f t="shared" si="94"/>
        <v>0</v>
      </c>
    </row>
    <row r="148" spans="1:24" ht="18" customHeight="1">
      <c r="A148" s="77"/>
      <c r="B148" s="10"/>
      <c r="C148" s="10" t="s">
        <v>4</v>
      </c>
      <c r="D148" s="10"/>
      <c r="E148" s="11"/>
      <c r="F148" s="15" t="s">
        <v>68</v>
      </c>
      <c r="G148" s="19">
        <v>1</v>
      </c>
      <c r="H148" s="21">
        <v>14</v>
      </c>
      <c r="I148" s="19">
        <v>54</v>
      </c>
      <c r="J148" s="19">
        <v>240</v>
      </c>
      <c r="K148" s="19">
        <f t="shared" si="90"/>
        <v>181.44</v>
      </c>
      <c r="L148" s="19">
        <f t="shared" si="95"/>
        <v>4173.3228054473784</v>
      </c>
      <c r="M148" s="12"/>
      <c r="N148" s="25">
        <f t="shared" si="91"/>
        <v>14</v>
      </c>
      <c r="O148" s="12"/>
      <c r="P148" s="25">
        <f t="shared" si="92"/>
        <v>240</v>
      </c>
      <c r="Q148" s="25">
        <f t="shared" si="96"/>
        <v>0</v>
      </c>
      <c r="R148" s="10">
        <f t="shared" si="97"/>
        <v>0</v>
      </c>
      <c r="S148" s="25">
        <f t="shared" si="98"/>
        <v>181.44</v>
      </c>
      <c r="T148" s="25">
        <f t="shared" si="99"/>
        <v>4173.3228054473784</v>
      </c>
      <c r="U148" s="43"/>
      <c r="V148" s="28">
        <f t="shared" si="93"/>
        <v>0</v>
      </c>
      <c r="W148" s="43"/>
      <c r="X148" s="32">
        <f t="shared" si="94"/>
        <v>0</v>
      </c>
    </row>
    <row r="149" spans="1:24" ht="18" customHeight="1">
      <c r="A149" s="77"/>
      <c r="B149" s="10"/>
      <c r="C149" s="10" t="s">
        <v>4</v>
      </c>
      <c r="D149" s="10"/>
      <c r="E149" s="11"/>
      <c r="F149" s="15" t="s">
        <v>279</v>
      </c>
      <c r="G149" s="19">
        <v>1</v>
      </c>
      <c r="H149" s="21">
        <v>3</v>
      </c>
      <c r="I149" s="19">
        <v>135</v>
      </c>
      <c r="J149" s="19">
        <v>240</v>
      </c>
      <c r="K149" s="19">
        <f t="shared" si="90"/>
        <v>97.2</v>
      </c>
      <c r="L149" s="19">
        <f t="shared" si="95"/>
        <v>2235.7086457753812</v>
      </c>
      <c r="M149" s="12"/>
      <c r="N149" s="25">
        <f t="shared" si="91"/>
        <v>3</v>
      </c>
      <c r="O149" s="12"/>
      <c r="P149" s="25">
        <f t="shared" si="92"/>
        <v>240</v>
      </c>
      <c r="Q149" s="25">
        <f t="shared" si="96"/>
        <v>0</v>
      </c>
      <c r="R149" s="10">
        <f t="shared" si="97"/>
        <v>0</v>
      </c>
      <c r="S149" s="25">
        <f t="shared" si="98"/>
        <v>97.2</v>
      </c>
      <c r="T149" s="25">
        <f t="shared" si="99"/>
        <v>2235.7086457753812</v>
      </c>
      <c r="U149" s="43"/>
      <c r="V149" s="28">
        <f t="shared" si="93"/>
        <v>0</v>
      </c>
      <c r="W149" s="43"/>
      <c r="X149" s="32">
        <f t="shared" si="94"/>
        <v>0</v>
      </c>
    </row>
    <row r="150" spans="1:24" ht="18" customHeight="1">
      <c r="A150" s="77"/>
      <c r="B150" s="10" t="s">
        <v>79</v>
      </c>
      <c r="C150" s="10" t="s">
        <v>7</v>
      </c>
      <c r="D150" s="10" t="s">
        <v>2</v>
      </c>
      <c r="E150" s="11"/>
      <c r="F150" s="15" t="s">
        <v>169</v>
      </c>
      <c r="G150" s="19">
        <v>2</v>
      </c>
      <c r="H150" s="21">
        <v>2</v>
      </c>
      <c r="I150" s="19">
        <v>42</v>
      </c>
      <c r="J150" s="19">
        <v>240</v>
      </c>
      <c r="K150" s="19">
        <f t="shared" si="90"/>
        <v>40.32</v>
      </c>
      <c r="L150" s="19">
        <f t="shared" si="95"/>
        <v>927.40506787719517</v>
      </c>
      <c r="M150" s="12"/>
      <c r="N150" s="25">
        <f t="shared" si="91"/>
        <v>2</v>
      </c>
      <c r="O150" s="12"/>
      <c r="P150" s="25">
        <f t="shared" si="92"/>
        <v>240</v>
      </c>
      <c r="Q150" s="25">
        <f t="shared" si="96"/>
        <v>0</v>
      </c>
      <c r="R150" s="10">
        <f t="shared" si="97"/>
        <v>0</v>
      </c>
      <c r="S150" s="25">
        <f t="shared" si="98"/>
        <v>40.32</v>
      </c>
      <c r="T150" s="25">
        <f t="shared" si="99"/>
        <v>927.40506787719517</v>
      </c>
      <c r="U150" s="43"/>
      <c r="V150" s="28">
        <f t="shared" si="93"/>
        <v>0</v>
      </c>
      <c r="W150" s="43"/>
      <c r="X150" s="32">
        <f t="shared" si="94"/>
        <v>0</v>
      </c>
    </row>
    <row r="151" spans="1:24" ht="18" customHeight="1">
      <c r="A151" s="77"/>
      <c r="B151" s="10"/>
      <c r="C151" s="10" t="s">
        <v>4</v>
      </c>
      <c r="D151" s="10"/>
      <c r="E151" s="11"/>
      <c r="F151" s="15" t="s">
        <v>68</v>
      </c>
      <c r="G151" s="19">
        <v>1</v>
      </c>
      <c r="H151" s="21">
        <v>2</v>
      </c>
      <c r="I151" s="19">
        <v>54</v>
      </c>
      <c r="J151" s="19">
        <v>240</v>
      </c>
      <c r="K151" s="19">
        <f t="shared" si="90"/>
        <v>25.92</v>
      </c>
      <c r="L151" s="19">
        <f t="shared" si="95"/>
        <v>596.18897220676831</v>
      </c>
      <c r="M151" s="12"/>
      <c r="N151" s="25">
        <f t="shared" si="91"/>
        <v>2</v>
      </c>
      <c r="O151" s="12"/>
      <c r="P151" s="25">
        <f t="shared" si="92"/>
        <v>240</v>
      </c>
      <c r="Q151" s="25">
        <f t="shared" si="96"/>
        <v>0</v>
      </c>
      <c r="R151" s="10">
        <f t="shared" si="97"/>
        <v>0</v>
      </c>
      <c r="S151" s="25">
        <f t="shared" si="98"/>
        <v>25.92</v>
      </c>
      <c r="T151" s="25">
        <f t="shared" si="99"/>
        <v>596.18897220676831</v>
      </c>
      <c r="U151" s="43"/>
      <c r="V151" s="28">
        <f t="shared" si="93"/>
        <v>0</v>
      </c>
      <c r="W151" s="43"/>
      <c r="X151" s="32">
        <f t="shared" si="94"/>
        <v>0</v>
      </c>
    </row>
    <row r="152" spans="1:24" ht="18" customHeight="1">
      <c r="A152" s="77"/>
      <c r="B152" s="10" t="s">
        <v>52</v>
      </c>
      <c r="C152" s="10" t="s">
        <v>7</v>
      </c>
      <c r="D152" s="10" t="s">
        <v>2</v>
      </c>
      <c r="E152" s="11"/>
      <c r="F152" s="15" t="s">
        <v>169</v>
      </c>
      <c r="G152" s="19">
        <v>2</v>
      </c>
      <c r="H152" s="21">
        <v>2</v>
      </c>
      <c r="I152" s="19">
        <v>42</v>
      </c>
      <c r="J152" s="19">
        <v>1050</v>
      </c>
      <c r="K152" s="19">
        <f t="shared" si="90"/>
        <v>176.4</v>
      </c>
      <c r="L152" s="19">
        <f t="shared" si="95"/>
        <v>4057.3971719627289</v>
      </c>
      <c r="M152" s="12"/>
      <c r="N152" s="25">
        <f t="shared" si="91"/>
        <v>2</v>
      </c>
      <c r="O152" s="12"/>
      <c r="P152" s="25">
        <f t="shared" si="92"/>
        <v>1050</v>
      </c>
      <c r="Q152" s="25">
        <f t="shared" si="96"/>
        <v>0</v>
      </c>
      <c r="R152" s="10">
        <f t="shared" si="97"/>
        <v>0</v>
      </c>
      <c r="S152" s="25">
        <f t="shared" si="98"/>
        <v>176.4</v>
      </c>
      <c r="T152" s="25">
        <f t="shared" si="99"/>
        <v>4057.3971719627289</v>
      </c>
      <c r="U152" s="43"/>
      <c r="V152" s="28">
        <f t="shared" si="93"/>
        <v>0</v>
      </c>
      <c r="W152" s="43"/>
      <c r="X152" s="32">
        <f t="shared" si="94"/>
        <v>0</v>
      </c>
    </row>
    <row r="153" spans="1:24" ht="18" customHeight="1">
      <c r="A153" s="77"/>
      <c r="B153" s="10" t="s">
        <v>37</v>
      </c>
      <c r="C153" s="10" t="s">
        <v>7</v>
      </c>
      <c r="D153" s="10" t="s">
        <v>9</v>
      </c>
      <c r="E153" s="11"/>
      <c r="F153" s="15" t="s">
        <v>173</v>
      </c>
      <c r="G153" s="19">
        <v>2</v>
      </c>
      <c r="H153" s="21">
        <v>8</v>
      </c>
      <c r="I153" s="19">
        <v>22</v>
      </c>
      <c r="J153" s="19">
        <v>1920</v>
      </c>
      <c r="K153" s="19">
        <f t="shared" si="90"/>
        <v>675.84</v>
      </c>
      <c r="L153" s="19">
        <f t="shared" si="95"/>
        <v>15545.075423465367</v>
      </c>
      <c r="M153" s="12"/>
      <c r="N153" s="25">
        <f t="shared" si="91"/>
        <v>8</v>
      </c>
      <c r="O153" s="12"/>
      <c r="P153" s="25">
        <f t="shared" si="92"/>
        <v>1920</v>
      </c>
      <c r="Q153" s="25">
        <f t="shared" si="96"/>
        <v>0</v>
      </c>
      <c r="R153" s="10">
        <f t="shared" si="97"/>
        <v>0</v>
      </c>
      <c r="S153" s="25">
        <f t="shared" si="98"/>
        <v>675.84</v>
      </c>
      <c r="T153" s="25">
        <f t="shared" si="99"/>
        <v>15545.075423465367</v>
      </c>
      <c r="U153" s="43"/>
      <c r="V153" s="28">
        <f t="shared" si="93"/>
        <v>0</v>
      </c>
      <c r="W153" s="43"/>
      <c r="X153" s="32">
        <f t="shared" si="94"/>
        <v>0</v>
      </c>
    </row>
    <row r="154" spans="1:24" ht="18" customHeight="1">
      <c r="A154" s="77"/>
      <c r="B154" s="10"/>
      <c r="C154" s="10" t="s">
        <v>7</v>
      </c>
      <c r="D154" s="10" t="s">
        <v>10</v>
      </c>
      <c r="E154" s="11" t="s">
        <v>245</v>
      </c>
      <c r="F154" s="15" t="s">
        <v>176</v>
      </c>
      <c r="G154" s="19">
        <v>1</v>
      </c>
      <c r="H154" s="21">
        <v>1</v>
      </c>
      <c r="I154" s="19">
        <v>10</v>
      </c>
      <c r="J154" s="19">
        <v>8760</v>
      </c>
      <c r="K154" s="19">
        <f t="shared" si="90"/>
        <v>87.6</v>
      </c>
      <c r="L154" s="19">
        <f t="shared" si="95"/>
        <v>2014.8979153284299</v>
      </c>
      <c r="M154" s="12"/>
      <c r="N154" s="25">
        <f t="shared" si="91"/>
        <v>1</v>
      </c>
      <c r="O154" s="12"/>
      <c r="P154" s="25">
        <f t="shared" si="92"/>
        <v>8760</v>
      </c>
      <c r="Q154" s="25">
        <f t="shared" si="96"/>
        <v>0</v>
      </c>
      <c r="R154" s="10">
        <f t="shared" si="97"/>
        <v>0</v>
      </c>
      <c r="S154" s="25">
        <f t="shared" si="98"/>
        <v>87.6</v>
      </c>
      <c r="T154" s="25">
        <f t="shared" si="99"/>
        <v>2014.8979153284299</v>
      </c>
      <c r="U154" s="43"/>
      <c r="V154" s="28">
        <f t="shared" si="93"/>
        <v>0</v>
      </c>
      <c r="W154" s="43"/>
      <c r="X154" s="32">
        <f t="shared" si="94"/>
        <v>0</v>
      </c>
    </row>
    <row r="155" spans="1:24" ht="18" customHeight="1">
      <c r="A155" s="78"/>
      <c r="B155" s="10" t="s">
        <v>270</v>
      </c>
      <c r="C155" s="10" t="s">
        <v>7</v>
      </c>
      <c r="D155" s="10" t="s">
        <v>9</v>
      </c>
      <c r="E155" s="11" t="s">
        <v>175</v>
      </c>
      <c r="F155" s="15" t="s">
        <v>173</v>
      </c>
      <c r="G155" s="19">
        <v>2</v>
      </c>
      <c r="H155" s="19">
        <v>1</v>
      </c>
      <c r="I155" s="19">
        <v>22</v>
      </c>
      <c r="J155" s="19">
        <v>1920</v>
      </c>
      <c r="K155" s="19">
        <f t="shared" si="90"/>
        <v>84.48</v>
      </c>
      <c r="L155" s="19">
        <f t="shared" si="95"/>
        <v>1943.1344279331709</v>
      </c>
      <c r="M155" s="12"/>
      <c r="N155" s="25">
        <f t="shared" si="91"/>
        <v>1</v>
      </c>
      <c r="O155" s="12"/>
      <c r="P155" s="25">
        <f t="shared" si="92"/>
        <v>1920</v>
      </c>
      <c r="Q155" s="25">
        <f t="shared" si="96"/>
        <v>0</v>
      </c>
      <c r="R155" s="10">
        <f t="shared" si="97"/>
        <v>0</v>
      </c>
      <c r="S155" s="25">
        <f t="shared" si="98"/>
        <v>84.48</v>
      </c>
      <c r="T155" s="25">
        <f t="shared" si="99"/>
        <v>1943.1344279331709</v>
      </c>
      <c r="U155" s="43"/>
      <c r="V155" s="28">
        <f t="shared" si="93"/>
        <v>0</v>
      </c>
      <c r="W155" s="43"/>
      <c r="X155" s="32">
        <f t="shared" si="94"/>
        <v>0</v>
      </c>
    </row>
    <row r="156" spans="1:24" ht="18" customHeight="1">
      <c r="A156" s="80" t="s">
        <v>106</v>
      </c>
      <c r="B156" s="81"/>
      <c r="C156" s="81"/>
      <c r="D156" s="81"/>
      <c r="E156" s="82"/>
      <c r="F156" s="83"/>
      <c r="G156" s="84"/>
      <c r="H156" s="84"/>
      <c r="I156" s="84"/>
      <c r="J156" s="84"/>
      <c r="K156" s="84"/>
      <c r="L156" s="84"/>
      <c r="M156" s="81"/>
      <c r="N156" s="86"/>
      <c r="O156" s="81"/>
      <c r="P156" s="86"/>
      <c r="Q156" s="86"/>
      <c r="R156" s="81"/>
      <c r="S156" s="86"/>
      <c r="T156" s="86"/>
      <c r="U156" s="98"/>
      <c r="V156" s="98"/>
      <c r="W156" s="98"/>
      <c r="X156" s="99"/>
    </row>
    <row r="157" spans="1:24" ht="18" customHeight="1">
      <c r="A157" s="77"/>
      <c r="B157" s="10" t="s">
        <v>271</v>
      </c>
      <c r="C157" s="10" t="s">
        <v>8</v>
      </c>
      <c r="D157" s="10" t="s">
        <v>9</v>
      </c>
      <c r="E157" s="11"/>
      <c r="F157" s="15" t="s">
        <v>169</v>
      </c>
      <c r="G157" s="19">
        <v>2</v>
      </c>
      <c r="H157" s="19">
        <v>6</v>
      </c>
      <c r="I157" s="19">
        <v>42</v>
      </c>
      <c r="J157" s="19">
        <v>210</v>
      </c>
      <c r="K157" s="19">
        <f t="shared" si="90"/>
        <v>105.84</v>
      </c>
      <c r="L157" s="19">
        <f t="shared" si="95"/>
        <v>2434.4383031776374</v>
      </c>
      <c r="M157" s="12"/>
      <c r="N157" s="25">
        <f t="shared" si="91"/>
        <v>6</v>
      </c>
      <c r="O157" s="12"/>
      <c r="P157" s="25">
        <f t="shared" si="92"/>
        <v>210</v>
      </c>
      <c r="Q157" s="25">
        <f t="shared" si="96"/>
        <v>0</v>
      </c>
      <c r="R157" s="10">
        <f t="shared" si="97"/>
        <v>0</v>
      </c>
      <c r="S157" s="25">
        <f t="shared" si="98"/>
        <v>105.84</v>
      </c>
      <c r="T157" s="25">
        <f t="shared" si="99"/>
        <v>2434.4383031776374</v>
      </c>
      <c r="U157" s="43"/>
      <c r="V157" s="28">
        <f t="shared" si="93"/>
        <v>0</v>
      </c>
      <c r="W157" s="43"/>
      <c r="X157" s="32">
        <f t="shared" si="94"/>
        <v>0</v>
      </c>
    </row>
    <row r="158" spans="1:24" ht="18" customHeight="1">
      <c r="A158" s="77"/>
      <c r="B158" s="10"/>
      <c r="C158" s="10" t="s">
        <v>8</v>
      </c>
      <c r="D158" s="10" t="s">
        <v>9</v>
      </c>
      <c r="E158" s="11" t="s">
        <v>85</v>
      </c>
      <c r="F158" s="15" t="s">
        <v>170</v>
      </c>
      <c r="G158" s="19">
        <v>1</v>
      </c>
      <c r="H158" s="19">
        <v>2</v>
      </c>
      <c r="I158" s="19">
        <v>42</v>
      </c>
      <c r="J158" s="19">
        <v>210</v>
      </c>
      <c r="K158" s="19">
        <f t="shared" si="90"/>
        <v>17.64</v>
      </c>
      <c r="L158" s="19">
        <f t="shared" si="95"/>
        <v>405.73971719627292</v>
      </c>
      <c r="M158" s="12"/>
      <c r="N158" s="25">
        <f t="shared" si="91"/>
        <v>2</v>
      </c>
      <c r="O158" s="12"/>
      <c r="P158" s="25">
        <f t="shared" si="92"/>
        <v>210</v>
      </c>
      <c r="Q158" s="25">
        <f t="shared" si="96"/>
        <v>0</v>
      </c>
      <c r="R158" s="10">
        <f t="shared" si="97"/>
        <v>0</v>
      </c>
      <c r="S158" s="25">
        <f t="shared" si="98"/>
        <v>17.64</v>
      </c>
      <c r="T158" s="25">
        <f t="shared" si="99"/>
        <v>405.73971719627292</v>
      </c>
      <c r="U158" s="43"/>
      <c r="V158" s="28">
        <f t="shared" si="93"/>
        <v>0</v>
      </c>
      <c r="W158" s="43"/>
      <c r="X158" s="32">
        <f t="shared" si="94"/>
        <v>0</v>
      </c>
    </row>
    <row r="159" spans="1:24" ht="18" customHeight="1">
      <c r="A159" s="77"/>
      <c r="B159" s="10" t="s">
        <v>272</v>
      </c>
      <c r="C159" s="10" t="s">
        <v>8</v>
      </c>
      <c r="D159" s="10" t="s">
        <v>9</v>
      </c>
      <c r="E159" s="11"/>
      <c r="F159" s="15" t="s">
        <v>169</v>
      </c>
      <c r="G159" s="19">
        <v>2</v>
      </c>
      <c r="H159" s="19">
        <v>3</v>
      </c>
      <c r="I159" s="19">
        <v>42</v>
      </c>
      <c r="J159" s="19">
        <v>240</v>
      </c>
      <c r="K159" s="19">
        <f t="shared" si="90"/>
        <v>60.48</v>
      </c>
      <c r="L159" s="19">
        <f t="shared" si="95"/>
        <v>1391.1076018157926</v>
      </c>
      <c r="M159" s="12"/>
      <c r="N159" s="25">
        <f t="shared" si="91"/>
        <v>3</v>
      </c>
      <c r="O159" s="12"/>
      <c r="P159" s="25">
        <f t="shared" si="92"/>
        <v>240</v>
      </c>
      <c r="Q159" s="25">
        <f t="shared" si="96"/>
        <v>0</v>
      </c>
      <c r="R159" s="10">
        <f t="shared" si="97"/>
        <v>0</v>
      </c>
      <c r="S159" s="25">
        <f t="shared" si="98"/>
        <v>60.48</v>
      </c>
      <c r="T159" s="25">
        <f t="shared" si="99"/>
        <v>1391.1076018157926</v>
      </c>
      <c r="U159" s="43"/>
      <c r="V159" s="28">
        <f t="shared" si="93"/>
        <v>0</v>
      </c>
      <c r="W159" s="43"/>
      <c r="X159" s="32">
        <f t="shared" si="94"/>
        <v>0</v>
      </c>
    </row>
    <row r="160" spans="1:24" ht="18" customHeight="1">
      <c r="A160" s="77"/>
      <c r="B160" s="10" t="s">
        <v>78</v>
      </c>
      <c r="C160" s="10" t="s">
        <v>87</v>
      </c>
      <c r="D160" s="10" t="s">
        <v>11</v>
      </c>
      <c r="E160" s="11" t="s">
        <v>15</v>
      </c>
      <c r="F160" s="15" t="s">
        <v>178</v>
      </c>
      <c r="G160" s="19">
        <v>1</v>
      </c>
      <c r="H160" s="19">
        <v>1</v>
      </c>
      <c r="I160" s="19">
        <v>10</v>
      </c>
      <c r="J160" s="19">
        <v>1</v>
      </c>
      <c r="K160" s="19">
        <f t="shared" si="90"/>
        <v>0.01</v>
      </c>
      <c r="L160" s="19">
        <f t="shared" si="95"/>
        <v>0.23001117754890754</v>
      </c>
      <c r="M160" s="12"/>
      <c r="N160" s="25">
        <f t="shared" si="91"/>
        <v>1</v>
      </c>
      <c r="O160" s="12"/>
      <c r="P160" s="25">
        <f t="shared" si="92"/>
        <v>1</v>
      </c>
      <c r="Q160" s="25">
        <f t="shared" si="96"/>
        <v>0</v>
      </c>
      <c r="R160" s="10">
        <f t="shared" si="97"/>
        <v>0</v>
      </c>
      <c r="S160" s="25">
        <f t="shared" si="98"/>
        <v>0.01</v>
      </c>
      <c r="T160" s="25">
        <f t="shared" si="99"/>
        <v>0.23001117754890754</v>
      </c>
      <c r="U160" s="43"/>
      <c r="V160" s="28">
        <f t="shared" si="93"/>
        <v>0</v>
      </c>
      <c r="W160" s="43"/>
      <c r="X160" s="32">
        <f t="shared" si="94"/>
        <v>0</v>
      </c>
    </row>
    <row r="161" spans="1:24" ht="18" customHeight="1">
      <c r="A161" s="77"/>
      <c r="B161" s="10"/>
      <c r="C161" s="10" t="s">
        <v>87</v>
      </c>
      <c r="D161" s="10" t="s">
        <v>11</v>
      </c>
      <c r="E161" s="11" t="s">
        <v>16</v>
      </c>
      <c r="F161" s="15" t="s">
        <v>178</v>
      </c>
      <c r="G161" s="19">
        <v>1</v>
      </c>
      <c r="H161" s="19">
        <v>1</v>
      </c>
      <c r="I161" s="19">
        <v>10</v>
      </c>
      <c r="J161" s="19">
        <v>1</v>
      </c>
      <c r="K161" s="19">
        <f t="shared" si="90"/>
        <v>0.01</v>
      </c>
      <c r="L161" s="19">
        <f t="shared" si="95"/>
        <v>0.23001117754890754</v>
      </c>
      <c r="M161" s="12"/>
      <c r="N161" s="25">
        <f t="shared" si="91"/>
        <v>1</v>
      </c>
      <c r="O161" s="12"/>
      <c r="P161" s="25">
        <f t="shared" si="92"/>
        <v>1</v>
      </c>
      <c r="Q161" s="25">
        <f t="shared" si="96"/>
        <v>0</v>
      </c>
      <c r="R161" s="10">
        <f t="shared" si="97"/>
        <v>0</v>
      </c>
      <c r="S161" s="25">
        <f t="shared" si="98"/>
        <v>0.01</v>
      </c>
      <c r="T161" s="25">
        <f t="shared" si="99"/>
        <v>0.23001117754890754</v>
      </c>
      <c r="U161" s="43"/>
      <c r="V161" s="28">
        <f t="shared" si="93"/>
        <v>0</v>
      </c>
      <c r="W161" s="43"/>
      <c r="X161" s="32">
        <f t="shared" si="94"/>
        <v>0</v>
      </c>
    </row>
    <row r="162" spans="1:24" ht="18" customHeight="1">
      <c r="A162" s="77"/>
      <c r="B162" s="10" t="s">
        <v>109</v>
      </c>
      <c r="C162" s="10" t="s">
        <v>7</v>
      </c>
      <c r="D162" s="10" t="s">
        <v>2</v>
      </c>
      <c r="E162" s="11"/>
      <c r="F162" s="15" t="s">
        <v>169</v>
      </c>
      <c r="G162" s="19">
        <v>4</v>
      </c>
      <c r="H162" s="19">
        <v>12</v>
      </c>
      <c r="I162" s="19">
        <v>42</v>
      </c>
      <c r="J162" s="19">
        <v>210</v>
      </c>
      <c r="K162" s="19">
        <f t="shared" si="90"/>
        <v>423.36</v>
      </c>
      <c r="L162" s="19">
        <f t="shared" si="95"/>
        <v>9737.7532127105496</v>
      </c>
      <c r="M162" s="12"/>
      <c r="N162" s="25">
        <f t="shared" si="91"/>
        <v>12</v>
      </c>
      <c r="O162" s="12"/>
      <c r="P162" s="25">
        <f t="shared" si="92"/>
        <v>210</v>
      </c>
      <c r="Q162" s="25">
        <f t="shared" si="96"/>
        <v>0</v>
      </c>
      <c r="R162" s="10">
        <f t="shared" si="97"/>
        <v>0</v>
      </c>
      <c r="S162" s="25">
        <f t="shared" si="98"/>
        <v>423.36</v>
      </c>
      <c r="T162" s="25">
        <f t="shared" si="99"/>
        <v>9737.7532127105496</v>
      </c>
      <c r="U162" s="43"/>
      <c r="V162" s="28">
        <f t="shared" si="93"/>
        <v>0</v>
      </c>
      <c r="W162" s="43"/>
      <c r="X162" s="32">
        <f t="shared" si="94"/>
        <v>0</v>
      </c>
    </row>
    <row r="163" spans="1:24" ht="18" customHeight="1">
      <c r="A163" s="77"/>
      <c r="B163" s="10" t="s">
        <v>273</v>
      </c>
      <c r="C163" s="10" t="s">
        <v>7</v>
      </c>
      <c r="D163" s="10" t="s">
        <v>2</v>
      </c>
      <c r="E163" s="11"/>
      <c r="F163" s="15" t="s">
        <v>169</v>
      </c>
      <c r="G163" s="19">
        <v>1</v>
      </c>
      <c r="H163" s="19">
        <v>4</v>
      </c>
      <c r="I163" s="19">
        <v>42</v>
      </c>
      <c r="J163" s="19">
        <v>240</v>
      </c>
      <c r="K163" s="19">
        <f t="shared" si="90"/>
        <v>40.32</v>
      </c>
      <c r="L163" s="19">
        <f t="shared" si="95"/>
        <v>927.40506787719517</v>
      </c>
      <c r="M163" s="12"/>
      <c r="N163" s="25">
        <f t="shared" si="91"/>
        <v>4</v>
      </c>
      <c r="O163" s="12"/>
      <c r="P163" s="25">
        <f t="shared" si="92"/>
        <v>240</v>
      </c>
      <c r="Q163" s="25">
        <f t="shared" si="96"/>
        <v>0</v>
      </c>
      <c r="R163" s="10">
        <f t="shared" si="97"/>
        <v>0</v>
      </c>
      <c r="S163" s="25">
        <f t="shared" si="98"/>
        <v>40.32</v>
      </c>
      <c r="T163" s="25">
        <f t="shared" si="99"/>
        <v>927.40506787719517</v>
      </c>
      <c r="U163" s="43"/>
      <c r="V163" s="28">
        <f t="shared" si="93"/>
        <v>0</v>
      </c>
      <c r="W163" s="43"/>
      <c r="X163" s="32">
        <f t="shared" si="94"/>
        <v>0</v>
      </c>
    </row>
    <row r="164" spans="1:24" ht="18" customHeight="1">
      <c r="A164" s="77"/>
      <c r="B164" s="10" t="s">
        <v>112</v>
      </c>
      <c r="C164" s="10" t="s">
        <v>7</v>
      </c>
      <c r="D164" s="10" t="s">
        <v>9</v>
      </c>
      <c r="E164" s="11"/>
      <c r="F164" s="15" t="s">
        <v>169</v>
      </c>
      <c r="G164" s="19">
        <v>2</v>
      </c>
      <c r="H164" s="21">
        <v>5</v>
      </c>
      <c r="I164" s="19">
        <v>42</v>
      </c>
      <c r="J164" s="19">
        <v>630</v>
      </c>
      <c r="K164" s="19">
        <f t="shared" si="90"/>
        <v>264.60000000000002</v>
      </c>
      <c r="L164" s="19">
        <f t="shared" si="95"/>
        <v>6086.0957579440937</v>
      </c>
      <c r="M164" s="12"/>
      <c r="N164" s="25">
        <f t="shared" si="91"/>
        <v>5</v>
      </c>
      <c r="O164" s="12"/>
      <c r="P164" s="25">
        <f t="shared" si="92"/>
        <v>630</v>
      </c>
      <c r="Q164" s="25">
        <f t="shared" si="96"/>
        <v>0</v>
      </c>
      <c r="R164" s="10">
        <f t="shared" si="97"/>
        <v>0</v>
      </c>
      <c r="S164" s="25">
        <f t="shared" si="98"/>
        <v>264.60000000000002</v>
      </c>
      <c r="T164" s="25">
        <f t="shared" si="99"/>
        <v>6086.0957579440937</v>
      </c>
      <c r="U164" s="43"/>
      <c r="V164" s="28">
        <f t="shared" si="93"/>
        <v>0</v>
      </c>
      <c r="W164" s="43"/>
      <c r="X164" s="32">
        <f t="shared" si="94"/>
        <v>0</v>
      </c>
    </row>
    <row r="165" spans="1:24" ht="18" customHeight="1">
      <c r="A165" s="77"/>
      <c r="B165" s="10"/>
      <c r="C165" s="10" t="s">
        <v>8</v>
      </c>
      <c r="D165" s="10" t="s">
        <v>9</v>
      </c>
      <c r="E165" s="11" t="s">
        <v>85</v>
      </c>
      <c r="F165" s="15" t="s">
        <v>170</v>
      </c>
      <c r="G165" s="19">
        <v>1</v>
      </c>
      <c r="H165" s="19">
        <v>1</v>
      </c>
      <c r="I165" s="19">
        <v>42</v>
      </c>
      <c r="J165" s="19">
        <v>630</v>
      </c>
      <c r="K165" s="19">
        <f t="shared" si="90"/>
        <v>26.46</v>
      </c>
      <c r="L165" s="19">
        <f t="shared" si="95"/>
        <v>608.60957579440935</v>
      </c>
      <c r="M165" s="12"/>
      <c r="N165" s="25">
        <f t="shared" si="91"/>
        <v>1</v>
      </c>
      <c r="O165" s="12"/>
      <c r="P165" s="25">
        <f t="shared" si="92"/>
        <v>630</v>
      </c>
      <c r="Q165" s="25">
        <f t="shared" si="96"/>
        <v>0</v>
      </c>
      <c r="R165" s="10">
        <f t="shared" si="97"/>
        <v>0</v>
      </c>
      <c r="S165" s="25">
        <f t="shared" si="98"/>
        <v>26.46</v>
      </c>
      <c r="T165" s="25">
        <f t="shared" si="99"/>
        <v>608.60957579440935</v>
      </c>
      <c r="U165" s="43"/>
      <c r="V165" s="28">
        <f t="shared" si="93"/>
        <v>0</v>
      </c>
      <c r="W165" s="43"/>
      <c r="X165" s="32">
        <f t="shared" si="94"/>
        <v>0</v>
      </c>
    </row>
    <row r="166" spans="1:24" ht="18" customHeight="1">
      <c r="A166" s="77"/>
      <c r="B166" s="10" t="s">
        <v>114</v>
      </c>
      <c r="C166" s="10" t="s">
        <v>65</v>
      </c>
      <c r="D166" s="10" t="s">
        <v>2</v>
      </c>
      <c r="E166" s="26"/>
      <c r="F166" s="15" t="s">
        <v>169</v>
      </c>
      <c r="G166" s="20">
        <v>2</v>
      </c>
      <c r="H166" s="19">
        <v>12</v>
      </c>
      <c r="I166" s="19">
        <v>42</v>
      </c>
      <c r="J166" s="19">
        <v>630</v>
      </c>
      <c r="K166" s="19">
        <f t="shared" si="90"/>
        <v>635.04</v>
      </c>
      <c r="L166" s="19">
        <f t="shared" si="95"/>
        <v>14606.629819065824</v>
      </c>
      <c r="M166" s="12"/>
      <c r="N166" s="25">
        <f t="shared" si="91"/>
        <v>12</v>
      </c>
      <c r="O166" s="12"/>
      <c r="P166" s="25">
        <f t="shared" si="92"/>
        <v>630</v>
      </c>
      <c r="Q166" s="25">
        <f t="shared" si="96"/>
        <v>0</v>
      </c>
      <c r="R166" s="10">
        <f t="shared" si="97"/>
        <v>0</v>
      </c>
      <c r="S166" s="25">
        <f t="shared" si="98"/>
        <v>635.04</v>
      </c>
      <c r="T166" s="25">
        <f t="shared" si="99"/>
        <v>14606.629819065824</v>
      </c>
      <c r="U166" s="43"/>
      <c r="V166" s="28">
        <f t="shared" si="93"/>
        <v>0</v>
      </c>
      <c r="W166" s="43"/>
      <c r="X166" s="32">
        <f t="shared" si="94"/>
        <v>0</v>
      </c>
    </row>
    <row r="167" spans="1:24" ht="18" customHeight="1">
      <c r="A167" s="77"/>
      <c r="B167" s="10"/>
      <c r="C167" s="10" t="s">
        <v>65</v>
      </c>
      <c r="D167" s="10" t="s">
        <v>2</v>
      </c>
      <c r="E167" s="26"/>
      <c r="F167" s="15" t="s">
        <v>169</v>
      </c>
      <c r="G167" s="20">
        <v>1</v>
      </c>
      <c r="H167" s="19">
        <v>4</v>
      </c>
      <c r="I167" s="19">
        <v>42</v>
      </c>
      <c r="J167" s="19">
        <v>630</v>
      </c>
      <c r="K167" s="19">
        <f t="shared" si="90"/>
        <v>105.84</v>
      </c>
      <c r="L167" s="19">
        <f t="shared" si="95"/>
        <v>2434.4383031776374</v>
      </c>
      <c r="M167" s="12"/>
      <c r="N167" s="25">
        <f t="shared" si="91"/>
        <v>4</v>
      </c>
      <c r="O167" s="12"/>
      <c r="P167" s="25">
        <f t="shared" si="92"/>
        <v>630</v>
      </c>
      <c r="Q167" s="25">
        <f t="shared" si="96"/>
        <v>0</v>
      </c>
      <c r="R167" s="10">
        <f t="shared" si="97"/>
        <v>0</v>
      </c>
      <c r="S167" s="25">
        <f t="shared" si="98"/>
        <v>105.84</v>
      </c>
      <c r="T167" s="25">
        <f t="shared" si="99"/>
        <v>2434.4383031776374</v>
      </c>
      <c r="U167" s="43"/>
      <c r="V167" s="28">
        <f t="shared" si="93"/>
        <v>0</v>
      </c>
      <c r="W167" s="43"/>
      <c r="X167" s="32">
        <f t="shared" si="94"/>
        <v>0</v>
      </c>
    </row>
    <row r="168" spans="1:24" s="31" customFormat="1" ht="18" customHeight="1">
      <c r="A168" s="77"/>
      <c r="B168" s="10"/>
      <c r="C168" s="10" t="s">
        <v>4</v>
      </c>
      <c r="D168" s="10"/>
      <c r="E168" s="11"/>
      <c r="F168" s="15" t="s">
        <v>279</v>
      </c>
      <c r="G168" s="21">
        <v>1</v>
      </c>
      <c r="H168" s="21">
        <v>4</v>
      </c>
      <c r="I168" s="19">
        <v>135</v>
      </c>
      <c r="J168" s="21">
        <v>630</v>
      </c>
      <c r="K168" s="21">
        <f t="shared" si="90"/>
        <v>340.2</v>
      </c>
      <c r="L168" s="21">
        <f t="shared" si="95"/>
        <v>7824.9802602138343</v>
      </c>
      <c r="M168" s="12"/>
      <c r="N168" s="25">
        <f t="shared" si="91"/>
        <v>4</v>
      </c>
      <c r="O168" s="12"/>
      <c r="P168" s="25">
        <f t="shared" si="92"/>
        <v>630</v>
      </c>
      <c r="Q168" s="25">
        <f t="shared" si="96"/>
        <v>0</v>
      </c>
      <c r="R168" s="10">
        <f t="shared" si="97"/>
        <v>0</v>
      </c>
      <c r="S168" s="25">
        <f t="shared" si="98"/>
        <v>340.2</v>
      </c>
      <c r="T168" s="25">
        <f t="shared" si="99"/>
        <v>7824.9802602138343</v>
      </c>
      <c r="U168" s="43"/>
      <c r="V168" s="35">
        <f t="shared" si="93"/>
        <v>0</v>
      </c>
      <c r="W168" s="43"/>
      <c r="X168" s="33">
        <f t="shared" si="94"/>
        <v>0</v>
      </c>
    </row>
    <row r="169" spans="1:24" ht="18" customHeight="1">
      <c r="A169" s="77"/>
      <c r="B169" s="10" t="s">
        <v>37</v>
      </c>
      <c r="C169" s="10" t="s">
        <v>7</v>
      </c>
      <c r="D169" s="10" t="s">
        <v>9</v>
      </c>
      <c r="E169" s="11"/>
      <c r="F169" s="15" t="s">
        <v>173</v>
      </c>
      <c r="G169" s="19">
        <v>2</v>
      </c>
      <c r="H169" s="21">
        <v>6</v>
      </c>
      <c r="I169" s="19">
        <v>22</v>
      </c>
      <c r="J169" s="19">
        <v>1920</v>
      </c>
      <c r="K169" s="19">
        <f t="shared" si="90"/>
        <v>506.88</v>
      </c>
      <c r="L169" s="19">
        <f t="shared" si="95"/>
        <v>11658.806567599026</v>
      </c>
      <c r="M169" s="12"/>
      <c r="N169" s="25">
        <f t="shared" si="91"/>
        <v>6</v>
      </c>
      <c r="O169" s="12"/>
      <c r="P169" s="25">
        <f t="shared" si="92"/>
        <v>1920</v>
      </c>
      <c r="Q169" s="25">
        <f t="shared" si="96"/>
        <v>0</v>
      </c>
      <c r="R169" s="10">
        <f t="shared" si="97"/>
        <v>0</v>
      </c>
      <c r="S169" s="25">
        <f t="shared" si="98"/>
        <v>506.88</v>
      </c>
      <c r="T169" s="25">
        <f t="shared" si="99"/>
        <v>11658.806567599026</v>
      </c>
      <c r="U169" s="43"/>
      <c r="V169" s="28">
        <f t="shared" si="93"/>
        <v>0</v>
      </c>
      <c r="W169" s="43"/>
      <c r="X169" s="32">
        <f t="shared" si="94"/>
        <v>0</v>
      </c>
    </row>
    <row r="170" spans="1:24" ht="18" customHeight="1">
      <c r="A170" s="77"/>
      <c r="B170" s="10" t="s">
        <v>274</v>
      </c>
      <c r="C170" s="10" t="s">
        <v>7</v>
      </c>
      <c r="D170" s="10" t="s">
        <v>9</v>
      </c>
      <c r="E170" s="11"/>
      <c r="F170" s="15" t="s">
        <v>173</v>
      </c>
      <c r="G170" s="19">
        <v>2</v>
      </c>
      <c r="H170" s="19">
        <v>1</v>
      </c>
      <c r="I170" s="19">
        <v>22</v>
      </c>
      <c r="J170" s="19">
        <v>1920</v>
      </c>
      <c r="K170" s="19">
        <f t="shared" si="90"/>
        <v>84.48</v>
      </c>
      <c r="L170" s="19">
        <f t="shared" si="95"/>
        <v>1943.1344279331709</v>
      </c>
      <c r="M170" s="12"/>
      <c r="N170" s="25">
        <f t="shared" si="91"/>
        <v>1</v>
      </c>
      <c r="O170" s="12"/>
      <c r="P170" s="25">
        <f t="shared" si="92"/>
        <v>1920</v>
      </c>
      <c r="Q170" s="25">
        <f t="shared" si="96"/>
        <v>0</v>
      </c>
      <c r="R170" s="10">
        <f t="shared" si="97"/>
        <v>0</v>
      </c>
      <c r="S170" s="25">
        <f t="shared" si="98"/>
        <v>84.48</v>
      </c>
      <c r="T170" s="25">
        <f t="shared" si="99"/>
        <v>1943.1344279331709</v>
      </c>
      <c r="U170" s="43"/>
      <c r="V170" s="28">
        <f t="shared" si="93"/>
        <v>0</v>
      </c>
      <c r="W170" s="43"/>
      <c r="X170" s="32">
        <f t="shared" si="94"/>
        <v>0</v>
      </c>
    </row>
    <row r="171" spans="1:24" ht="18" customHeight="1">
      <c r="A171" s="77"/>
      <c r="B171" s="10"/>
      <c r="C171" s="10" t="s">
        <v>7</v>
      </c>
      <c r="D171" s="10" t="s">
        <v>9</v>
      </c>
      <c r="E171" s="11" t="s">
        <v>175</v>
      </c>
      <c r="F171" s="15" t="s">
        <v>173</v>
      </c>
      <c r="G171" s="19">
        <v>2</v>
      </c>
      <c r="H171" s="19">
        <v>1</v>
      </c>
      <c r="I171" s="19">
        <v>22</v>
      </c>
      <c r="J171" s="19">
        <v>1920</v>
      </c>
      <c r="K171" s="19">
        <f t="shared" si="90"/>
        <v>84.48</v>
      </c>
      <c r="L171" s="19">
        <f t="shared" si="95"/>
        <v>1943.1344279331709</v>
      </c>
      <c r="M171" s="12"/>
      <c r="N171" s="25">
        <f t="shared" si="91"/>
        <v>1</v>
      </c>
      <c r="O171" s="12"/>
      <c r="P171" s="25">
        <f t="shared" si="92"/>
        <v>1920</v>
      </c>
      <c r="Q171" s="25">
        <f t="shared" si="96"/>
        <v>0</v>
      </c>
      <c r="R171" s="10">
        <f t="shared" si="97"/>
        <v>0</v>
      </c>
      <c r="S171" s="25">
        <f t="shared" si="98"/>
        <v>84.48</v>
      </c>
      <c r="T171" s="25">
        <f t="shared" si="99"/>
        <v>1943.1344279331709</v>
      </c>
      <c r="U171" s="43"/>
      <c r="V171" s="28">
        <f t="shared" si="93"/>
        <v>0</v>
      </c>
      <c r="W171" s="43"/>
      <c r="X171" s="32">
        <f t="shared" si="94"/>
        <v>0</v>
      </c>
    </row>
    <row r="172" spans="1:24" ht="18" customHeight="1">
      <c r="A172" s="78"/>
      <c r="B172" s="10" t="s">
        <v>275</v>
      </c>
      <c r="C172" s="10" t="s">
        <v>87</v>
      </c>
      <c r="D172" s="10" t="s">
        <v>17</v>
      </c>
      <c r="E172" s="11" t="s">
        <v>241</v>
      </c>
      <c r="F172" s="15" t="s">
        <v>177</v>
      </c>
      <c r="G172" s="19">
        <v>1</v>
      </c>
      <c r="H172" s="19">
        <v>1</v>
      </c>
      <c r="I172" s="19">
        <v>5</v>
      </c>
      <c r="J172" s="19">
        <v>1920</v>
      </c>
      <c r="K172" s="19">
        <f t="shared" si="90"/>
        <v>9.6</v>
      </c>
      <c r="L172" s="19">
        <f t="shared" si="95"/>
        <v>220.81073044695123</v>
      </c>
      <c r="M172" s="12"/>
      <c r="N172" s="25">
        <f t="shared" si="91"/>
        <v>1</v>
      </c>
      <c r="O172" s="12"/>
      <c r="P172" s="25">
        <f t="shared" si="92"/>
        <v>1920</v>
      </c>
      <c r="Q172" s="25">
        <f t="shared" si="96"/>
        <v>0</v>
      </c>
      <c r="R172" s="10">
        <f t="shared" si="97"/>
        <v>0</v>
      </c>
      <c r="S172" s="25">
        <f t="shared" si="98"/>
        <v>9.6</v>
      </c>
      <c r="T172" s="25">
        <f t="shared" si="99"/>
        <v>220.81073044695123</v>
      </c>
      <c r="U172" s="43"/>
      <c r="V172" s="28">
        <f t="shared" si="93"/>
        <v>0</v>
      </c>
      <c r="W172" s="43"/>
      <c r="X172" s="32">
        <f t="shared" si="94"/>
        <v>0</v>
      </c>
    </row>
    <row r="173" spans="1:24" ht="18" customHeight="1">
      <c r="A173" s="80" t="s">
        <v>131</v>
      </c>
      <c r="B173" s="81"/>
      <c r="C173" s="81"/>
      <c r="D173" s="81"/>
      <c r="E173" s="82"/>
      <c r="F173" s="83"/>
      <c r="G173" s="84"/>
      <c r="H173" s="84"/>
      <c r="I173" s="84"/>
      <c r="J173" s="84"/>
      <c r="K173" s="84"/>
      <c r="L173" s="84"/>
      <c r="M173" s="81"/>
      <c r="N173" s="86"/>
      <c r="O173" s="81"/>
      <c r="P173" s="86"/>
      <c r="Q173" s="86"/>
      <c r="R173" s="81"/>
      <c r="S173" s="86"/>
      <c r="T173" s="86"/>
      <c r="U173" s="98"/>
      <c r="V173" s="98"/>
      <c r="W173" s="98"/>
      <c r="X173" s="99"/>
    </row>
    <row r="174" spans="1:24" ht="18" customHeight="1">
      <c r="A174" s="77"/>
      <c r="B174" s="10" t="s">
        <v>276</v>
      </c>
      <c r="C174" s="10" t="s">
        <v>7</v>
      </c>
      <c r="D174" s="10" t="s">
        <v>9</v>
      </c>
      <c r="E174" s="11" t="s">
        <v>175</v>
      </c>
      <c r="F174" s="15" t="s">
        <v>173</v>
      </c>
      <c r="G174" s="19">
        <v>2</v>
      </c>
      <c r="H174" s="19">
        <v>1</v>
      </c>
      <c r="I174" s="19">
        <v>22</v>
      </c>
      <c r="J174" s="19">
        <v>1920</v>
      </c>
      <c r="K174" s="19">
        <f t="shared" si="90"/>
        <v>84.48</v>
      </c>
      <c r="L174" s="19">
        <f t="shared" si="95"/>
        <v>1943.1344279331709</v>
      </c>
      <c r="M174" s="12"/>
      <c r="N174" s="25">
        <f t="shared" si="91"/>
        <v>1</v>
      </c>
      <c r="O174" s="12"/>
      <c r="P174" s="25">
        <f t="shared" si="92"/>
        <v>1920</v>
      </c>
      <c r="Q174" s="25">
        <f t="shared" si="96"/>
        <v>0</v>
      </c>
      <c r="R174" s="10">
        <f t="shared" si="97"/>
        <v>0</v>
      </c>
      <c r="S174" s="25">
        <f t="shared" si="98"/>
        <v>84.48</v>
      </c>
      <c r="T174" s="25">
        <f t="shared" si="99"/>
        <v>1943.1344279331709</v>
      </c>
      <c r="U174" s="43"/>
      <c r="V174" s="28">
        <f t="shared" si="93"/>
        <v>0</v>
      </c>
      <c r="W174" s="43"/>
      <c r="X174" s="32">
        <f t="shared" si="94"/>
        <v>0</v>
      </c>
    </row>
    <row r="175" spans="1:24" ht="18" customHeight="1">
      <c r="A175" s="77"/>
      <c r="B175" s="10"/>
      <c r="C175" s="10" t="s">
        <v>87</v>
      </c>
      <c r="D175" s="10" t="s">
        <v>9</v>
      </c>
      <c r="E175" s="11"/>
      <c r="F175" s="15" t="s">
        <v>173</v>
      </c>
      <c r="G175" s="19">
        <v>1</v>
      </c>
      <c r="H175" s="19">
        <v>1</v>
      </c>
      <c r="I175" s="19">
        <v>22</v>
      </c>
      <c r="J175" s="19">
        <v>1920</v>
      </c>
      <c r="K175" s="19">
        <f t="shared" si="90"/>
        <v>42.24</v>
      </c>
      <c r="L175" s="19">
        <f t="shared" si="95"/>
        <v>971.56721396658543</v>
      </c>
      <c r="M175" s="12"/>
      <c r="N175" s="25">
        <f t="shared" si="91"/>
        <v>1</v>
      </c>
      <c r="O175" s="12"/>
      <c r="P175" s="25">
        <f t="shared" si="92"/>
        <v>1920</v>
      </c>
      <c r="Q175" s="25">
        <f t="shared" si="96"/>
        <v>0</v>
      </c>
      <c r="R175" s="10">
        <f t="shared" si="97"/>
        <v>0</v>
      </c>
      <c r="S175" s="25">
        <f t="shared" si="98"/>
        <v>42.24</v>
      </c>
      <c r="T175" s="25">
        <f t="shared" si="99"/>
        <v>971.56721396658543</v>
      </c>
      <c r="U175" s="43"/>
      <c r="V175" s="28">
        <f t="shared" si="93"/>
        <v>0</v>
      </c>
      <c r="W175" s="43"/>
      <c r="X175" s="32">
        <f t="shared" si="94"/>
        <v>0</v>
      </c>
    </row>
    <row r="176" spans="1:24" ht="18" customHeight="1">
      <c r="A176" s="77"/>
      <c r="B176" s="10" t="s">
        <v>163</v>
      </c>
      <c r="C176" s="10" t="s">
        <v>87</v>
      </c>
      <c r="D176" s="10" t="s">
        <v>9</v>
      </c>
      <c r="E176" s="11"/>
      <c r="F176" s="15" t="s">
        <v>169</v>
      </c>
      <c r="G176" s="19">
        <v>1</v>
      </c>
      <c r="H176" s="19">
        <v>1</v>
      </c>
      <c r="I176" s="19">
        <v>42</v>
      </c>
      <c r="J176" s="19">
        <v>240</v>
      </c>
      <c r="K176" s="19">
        <f t="shared" si="90"/>
        <v>10.08</v>
      </c>
      <c r="L176" s="19">
        <f t="shared" si="95"/>
        <v>231.85126696929879</v>
      </c>
      <c r="M176" s="12"/>
      <c r="N176" s="25">
        <f t="shared" si="91"/>
        <v>1</v>
      </c>
      <c r="O176" s="12"/>
      <c r="P176" s="25">
        <f t="shared" si="92"/>
        <v>240</v>
      </c>
      <c r="Q176" s="25">
        <f t="shared" si="96"/>
        <v>0</v>
      </c>
      <c r="R176" s="10">
        <f t="shared" si="97"/>
        <v>0</v>
      </c>
      <c r="S176" s="25">
        <f t="shared" si="98"/>
        <v>10.08</v>
      </c>
      <c r="T176" s="25">
        <f t="shared" si="99"/>
        <v>231.85126696929879</v>
      </c>
      <c r="U176" s="43"/>
      <c r="V176" s="28">
        <f t="shared" si="93"/>
        <v>0</v>
      </c>
      <c r="W176" s="43"/>
      <c r="X176" s="32">
        <f t="shared" si="94"/>
        <v>0</v>
      </c>
    </row>
    <row r="177" spans="1:24" ht="18" customHeight="1">
      <c r="A177" s="78"/>
      <c r="B177" s="10" t="s">
        <v>164</v>
      </c>
      <c r="C177" s="10" t="s">
        <v>87</v>
      </c>
      <c r="D177" s="10" t="s">
        <v>9</v>
      </c>
      <c r="E177" s="11"/>
      <c r="F177" s="15" t="s">
        <v>173</v>
      </c>
      <c r="G177" s="19">
        <v>1</v>
      </c>
      <c r="H177" s="19">
        <v>1</v>
      </c>
      <c r="I177" s="19">
        <v>22</v>
      </c>
      <c r="J177" s="19">
        <v>240</v>
      </c>
      <c r="K177" s="19">
        <f t="shared" si="90"/>
        <v>5.28</v>
      </c>
      <c r="L177" s="19">
        <f t="shared" si="95"/>
        <v>121.44590174582318</v>
      </c>
      <c r="M177" s="12"/>
      <c r="N177" s="25">
        <f t="shared" si="91"/>
        <v>1</v>
      </c>
      <c r="O177" s="12"/>
      <c r="P177" s="25">
        <f t="shared" si="92"/>
        <v>240</v>
      </c>
      <c r="Q177" s="25">
        <f t="shared" si="96"/>
        <v>0</v>
      </c>
      <c r="R177" s="10">
        <f t="shared" si="97"/>
        <v>0</v>
      </c>
      <c r="S177" s="25">
        <f t="shared" si="98"/>
        <v>5.28</v>
      </c>
      <c r="T177" s="25">
        <f t="shared" si="99"/>
        <v>121.44590174582318</v>
      </c>
      <c r="U177" s="43"/>
      <c r="V177" s="28">
        <f t="shared" si="93"/>
        <v>0</v>
      </c>
      <c r="W177" s="43"/>
      <c r="X177" s="32">
        <f t="shared" si="94"/>
        <v>0</v>
      </c>
    </row>
    <row r="178" spans="1:24" ht="18" customHeight="1">
      <c r="A178" s="80" t="s">
        <v>107</v>
      </c>
      <c r="B178" s="81"/>
      <c r="C178" s="81"/>
      <c r="D178" s="81"/>
      <c r="E178" s="82"/>
      <c r="F178" s="83"/>
      <c r="G178" s="84"/>
      <c r="H178" s="84"/>
      <c r="I178" s="84"/>
      <c r="J178" s="84"/>
      <c r="K178" s="84"/>
      <c r="L178" s="84"/>
      <c r="M178" s="81"/>
      <c r="N178" s="86"/>
      <c r="O178" s="81"/>
      <c r="P178" s="86"/>
      <c r="Q178" s="86"/>
      <c r="R178" s="81"/>
      <c r="S178" s="86"/>
      <c r="T178" s="86"/>
      <c r="U178" s="98"/>
      <c r="V178" s="98"/>
      <c r="W178" s="98"/>
      <c r="X178" s="99"/>
    </row>
    <row r="179" spans="1:24" ht="18" customHeight="1">
      <c r="A179" s="77"/>
      <c r="B179" s="10" t="s">
        <v>259</v>
      </c>
      <c r="C179" s="10" t="s">
        <v>8</v>
      </c>
      <c r="D179" s="10" t="s">
        <v>9</v>
      </c>
      <c r="E179" s="11"/>
      <c r="F179" s="15" t="s">
        <v>169</v>
      </c>
      <c r="G179" s="19">
        <v>2</v>
      </c>
      <c r="H179" s="19">
        <v>6</v>
      </c>
      <c r="I179" s="19">
        <v>42</v>
      </c>
      <c r="J179" s="19">
        <v>240</v>
      </c>
      <c r="K179" s="19">
        <f t="shared" si="90"/>
        <v>120.96</v>
      </c>
      <c r="L179" s="19">
        <f t="shared" si="95"/>
        <v>2782.2152036315852</v>
      </c>
      <c r="M179" s="12"/>
      <c r="N179" s="25">
        <f t="shared" si="91"/>
        <v>6</v>
      </c>
      <c r="O179" s="12"/>
      <c r="P179" s="25">
        <f t="shared" si="92"/>
        <v>240</v>
      </c>
      <c r="Q179" s="25">
        <f t="shared" si="96"/>
        <v>0</v>
      </c>
      <c r="R179" s="10">
        <f t="shared" si="97"/>
        <v>0</v>
      </c>
      <c r="S179" s="25">
        <f t="shared" si="98"/>
        <v>120.96</v>
      </c>
      <c r="T179" s="25">
        <f t="shared" si="99"/>
        <v>2782.2152036315852</v>
      </c>
      <c r="U179" s="43"/>
      <c r="V179" s="28">
        <f t="shared" si="93"/>
        <v>0</v>
      </c>
      <c r="W179" s="43"/>
      <c r="X179" s="32">
        <f t="shared" si="94"/>
        <v>0</v>
      </c>
    </row>
    <row r="180" spans="1:24" ht="18" customHeight="1">
      <c r="A180" s="77"/>
      <c r="B180" s="10"/>
      <c r="C180" s="10" t="s">
        <v>8</v>
      </c>
      <c r="D180" s="10" t="s">
        <v>9</v>
      </c>
      <c r="E180" s="11" t="s">
        <v>85</v>
      </c>
      <c r="F180" s="15" t="s">
        <v>170</v>
      </c>
      <c r="G180" s="19">
        <v>1</v>
      </c>
      <c r="H180" s="19">
        <v>2</v>
      </c>
      <c r="I180" s="19">
        <v>42</v>
      </c>
      <c r="J180" s="19">
        <v>240</v>
      </c>
      <c r="K180" s="19">
        <f t="shared" si="90"/>
        <v>20.16</v>
      </c>
      <c r="L180" s="19">
        <f t="shared" si="95"/>
        <v>463.70253393859758</v>
      </c>
      <c r="M180" s="12"/>
      <c r="N180" s="25">
        <f t="shared" si="91"/>
        <v>2</v>
      </c>
      <c r="O180" s="12"/>
      <c r="P180" s="25">
        <f t="shared" si="92"/>
        <v>240</v>
      </c>
      <c r="Q180" s="25">
        <f t="shared" si="96"/>
        <v>0</v>
      </c>
      <c r="R180" s="10">
        <f t="shared" si="97"/>
        <v>0</v>
      </c>
      <c r="S180" s="25">
        <f t="shared" si="98"/>
        <v>20.16</v>
      </c>
      <c r="T180" s="25">
        <f t="shared" si="99"/>
        <v>463.70253393859758</v>
      </c>
      <c r="U180" s="43"/>
      <c r="V180" s="28">
        <f t="shared" si="93"/>
        <v>0</v>
      </c>
      <c r="W180" s="43"/>
      <c r="X180" s="32">
        <f t="shared" si="94"/>
        <v>0</v>
      </c>
    </row>
    <row r="181" spans="1:24" ht="18" customHeight="1">
      <c r="A181" s="77"/>
      <c r="B181" s="10" t="s">
        <v>37</v>
      </c>
      <c r="C181" s="10" t="s">
        <v>7</v>
      </c>
      <c r="D181" s="10" t="s">
        <v>9</v>
      </c>
      <c r="E181" s="11"/>
      <c r="F181" s="15" t="s">
        <v>173</v>
      </c>
      <c r="G181" s="19">
        <v>2</v>
      </c>
      <c r="H181" s="19">
        <v>2</v>
      </c>
      <c r="I181" s="19">
        <v>22</v>
      </c>
      <c r="J181" s="19">
        <v>1920</v>
      </c>
      <c r="K181" s="19">
        <f t="shared" si="90"/>
        <v>168.96</v>
      </c>
      <c r="L181" s="19">
        <f t="shared" si="95"/>
        <v>3886.2688558663417</v>
      </c>
      <c r="M181" s="12"/>
      <c r="N181" s="25">
        <f t="shared" si="91"/>
        <v>2</v>
      </c>
      <c r="O181" s="12"/>
      <c r="P181" s="25">
        <f t="shared" si="92"/>
        <v>1920</v>
      </c>
      <c r="Q181" s="25">
        <f t="shared" si="96"/>
        <v>0</v>
      </c>
      <c r="R181" s="10">
        <f t="shared" si="97"/>
        <v>0</v>
      </c>
      <c r="S181" s="25">
        <f t="shared" si="98"/>
        <v>168.96</v>
      </c>
      <c r="T181" s="25">
        <f t="shared" si="99"/>
        <v>3886.2688558663417</v>
      </c>
      <c r="U181" s="43"/>
      <c r="V181" s="28">
        <f t="shared" si="93"/>
        <v>0</v>
      </c>
      <c r="W181" s="43"/>
      <c r="X181" s="32">
        <f t="shared" si="94"/>
        <v>0</v>
      </c>
    </row>
    <row r="182" spans="1:24" ht="18" customHeight="1">
      <c r="A182" s="77"/>
      <c r="B182" s="10"/>
      <c r="C182" s="10"/>
      <c r="D182" s="10" t="s">
        <v>10</v>
      </c>
      <c r="E182" s="11" t="s">
        <v>242</v>
      </c>
      <c r="F182" s="15" t="s">
        <v>176</v>
      </c>
      <c r="G182" s="19">
        <v>1</v>
      </c>
      <c r="H182" s="19">
        <v>1</v>
      </c>
      <c r="I182" s="19">
        <v>10</v>
      </c>
      <c r="J182" s="19">
        <v>8760</v>
      </c>
      <c r="K182" s="19">
        <f t="shared" si="90"/>
        <v>87.6</v>
      </c>
      <c r="L182" s="19">
        <f t="shared" si="95"/>
        <v>2014.8979153284299</v>
      </c>
      <c r="M182" s="12"/>
      <c r="N182" s="25">
        <f t="shared" si="91"/>
        <v>1</v>
      </c>
      <c r="O182" s="12"/>
      <c r="P182" s="25">
        <f t="shared" si="92"/>
        <v>8760</v>
      </c>
      <c r="Q182" s="25">
        <f t="shared" si="96"/>
        <v>0</v>
      </c>
      <c r="R182" s="10">
        <f t="shared" si="97"/>
        <v>0</v>
      </c>
      <c r="S182" s="25">
        <f t="shared" si="98"/>
        <v>87.6</v>
      </c>
      <c r="T182" s="25">
        <f t="shared" si="99"/>
        <v>2014.8979153284299</v>
      </c>
      <c r="U182" s="43"/>
      <c r="V182" s="28">
        <f t="shared" si="93"/>
        <v>0</v>
      </c>
      <c r="W182" s="43"/>
      <c r="X182" s="32">
        <f t="shared" si="94"/>
        <v>0</v>
      </c>
    </row>
    <row r="183" spans="1:24" ht="18" customHeight="1">
      <c r="A183" s="77"/>
      <c r="B183" s="10"/>
      <c r="C183" s="10" t="s">
        <v>65</v>
      </c>
      <c r="D183" s="10" t="s">
        <v>2</v>
      </c>
      <c r="E183" s="26"/>
      <c r="F183" s="15" t="s">
        <v>169</v>
      </c>
      <c r="G183" s="20">
        <v>1</v>
      </c>
      <c r="H183" s="19">
        <v>2</v>
      </c>
      <c r="I183" s="19">
        <v>42</v>
      </c>
      <c r="J183" s="19">
        <v>1920</v>
      </c>
      <c r="K183" s="19">
        <f t="shared" si="90"/>
        <v>161.28</v>
      </c>
      <c r="L183" s="19">
        <f t="shared" si="95"/>
        <v>3709.6202715087807</v>
      </c>
      <c r="M183" s="12"/>
      <c r="N183" s="25">
        <f t="shared" si="91"/>
        <v>2</v>
      </c>
      <c r="O183" s="12"/>
      <c r="P183" s="25">
        <f t="shared" si="92"/>
        <v>1920</v>
      </c>
      <c r="Q183" s="25">
        <f t="shared" si="96"/>
        <v>0</v>
      </c>
      <c r="R183" s="10">
        <f t="shared" si="97"/>
        <v>0</v>
      </c>
      <c r="S183" s="25">
        <f t="shared" si="98"/>
        <v>161.28</v>
      </c>
      <c r="T183" s="25">
        <f t="shared" si="99"/>
        <v>3709.6202715087807</v>
      </c>
      <c r="U183" s="43"/>
      <c r="V183" s="28">
        <f t="shared" si="93"/>
        <v>0</v>
      </c>
      <c r="W183" s="43"/>
      <c r="X183" s="32">
        <f t="shared" si="94"/>
        <v>0</v>
      </c>
    </row>
    <row r="184" spans="1:24" ht="18" customHeight="1">
      <c r="A184" s="78"/>
      <c r="B184" s="10" t="s">
        <v>277</v>
      </c>
      <c r="C184" s="10" t="s">
        <v>87</v>
      </c>
      <c r="D184" s="10" t="s">
        <v>9</v>
      </c>
      <c r="E184" s="11"/>
      <c r="F184" s="15" t="s">
        <v>173</v>
      </c>
      <c r="G184" s="19">
        <v>1</v>
      </c>
      <c r="H184" s="19">
        <v>1</v>
      </c>
      <c r="I184" s="19">
        <v>22</v>
      </c>
      <c r="J184" s="19">
        <v>1920</v>
      </c>
      <c r="K184" s="19">
        <f t="shared" si="90"/>
        <v>42.24</v>
      </c>
      <c r="L184" s="19">
        <f t="shared" si="95"/>
        <v>971.56721396658543</v>
      </c>
      <c r="M184" s="12"/>
      <c r="N184" s="25">
        <f t="shared" si="91"/>
        <v>1</v>
      </c>
      <c r="O184" s="12"/>
      <c r="P184" s="25">
        <f t="shared" si="92"/>
        <v>1920</v>
      </c>
      <c r="Q184" s="25">
        <f t="shared" si="96"/>
        <v>0</v>
      </c>
      <c r="R184" s="10">
        <f t="shared" si="97"/>
        <v>0</v>
      </c>
      <c r="S184" s="25">
        <f t="shared" si="98"/>
        <v>42.24</v>
      </c>
      <c r="T184" s="25">
        <f t="shared" si="99"/>
        <v>971.56721396658543</v>
      </c>
      <c r="U184" s="43"/>
      <c r="V184" s="28">
        <f t="shared" si="93"/>
        <v>0</v>
      </c>
      <c r="W184" s="43"/>
      <c r="X184" s="32">
        <f t="shared" si="94"/>
        <v>0</v>
      </c>
    </row>
    <row r="185" spans="1:24" ht="18" customHeight="1">
      <c r="A185" s="80" t="s">
        <v>161</v>
      </c>
      <c r="B185" s="81"/>
      <c r="C185" s="81"/>
      <c r="D185" s="81"/>
      <c r="E185" s="82"/>
      <c r="F185" s="83"/>
      <c r="G185" s="84"/>
      <c r="H185" s="84"/>
      <c r="I185" s="84"/>
      <c r="J185" s="84"/>
      <c r="K185" s="84"/>
      <c r="L185" s="84"/>
      <c r="M185" s="81"/>
      <c r="N185" s="86"/>
      <c r="O185" s="81"/>
      <c r="P185" s="86"/>
      <c r="Q185" s="86"/>
      <c r="R185" s="81"/>
      <c r="S185" s="86"/>
      <c r="T185" s="86"/>
      <c r="U185" s="98"/>
      <c r="V185" s="98"/>
      <c r="W185" s="98"/>
      <c r="X185" s="99"/>
    </row>
    <row r="186" spans="1:24" ht="18" customHeight="1">
      <c r="A186" s="77"/>
      <c r="B186" s="10" t="s">
        <v>77</v>
      </c>
      <c r="C186" s="10" t="s">
        <v>87</v>
      </c>
      <c r="D186" s="10" t="s">
        <v>9</v>
      </c>
      <c r="E186" s="11" t="s">
        <v>241</v>
      </c>
      <c r="F186" s="15" t="s">
        <v>173</v>
      </c>
      <c r="G186" s="19">
        <v>1</v>
      </c>
      <c r="H186" s="19">
        <v>4</v>
      </c>
      <c r="I186" s="19">
        <v>22</v>
      </c>
      <c r="J186" s="19">
        <v>720</v>
      </c>
      <c r="K186" s="19">
        <f t="shared" si="90"/>
        <v>63.36</v>
      </c>
      <c r="L186" s="19">
        <f t="shared" si="95"/>
        <v>1457.3508209498782</v>
      </c>
      <c r="M186" s="12"/>
      <c r="N186" s="25">
        <f t="shared" si="91"/>
        <v>4</v>
      </c>
      <c r="O186" s="12"/>
      <c r="P186" s="25">
        <f t="shared" si="92"/>
        <v>720</v>
      </c>
      <c r="Q186" s="25">
        <f t="shared" si="96"/>
        <v>0</v>
      </c>
      <c r="R186" s="10">
        <f t="shared" si="97"/>
        <v>0</v>
      </c>
      <c r="S186" s="25">
        <f t="shared" si="98"/>
        <v>63.36</v>
      </c>
      <c r="T186" s="25">
        <f t="shared" si="99"/>
        <v>1457.3508209498782</v>
      </c>
      <c r="U186" s="43"/>
      <c r="V186" s="28">
        <f t="shared" si="93"/>
        <v>0</v>
      </c>
      <c r="W186" s="43"/>
      <c r="X186" s="32">
        <f t="shared" si="94"/>
        <v>0</v>
      </c>
    </row>
    <row r="187" spans="1:24" ht="18" customHeight="1">
      <c r="A187" s="77"/>
      <c r="B187" s="10" t="s">
        <v>77</v>
      </c>
      <c r="C187" s="10" t="s">
        <v>213</v>
      </c>
      <c r="D187" s="10"/>
      <c r="E187" s="11" t="s">
        <v>241</v>
      </c>
      <c r="F187" s="15" t="s">
        <v>75</v>
      </c>
      <c r="G187" s="19">
        <v>1</v>
      </c>
      <c r="H187" s="19">
        <v>4</v>
      </c>
      <c r="I187" s="19">
        <v>435</v>
      </c>
      <c r="J187" s="19">
        <v>105</v>
      </c>
      <c r="K187" s="19">
        <f t="shared" si="90"/>
        <v>182.7</v>
      </c>
      <c r="L187" s="19">
        <f t="shared" si="95"/>
        <v>4202.3042138185401</v>
      </c>
      <c r="M187" s="12"/>
      <c r="N187" s="25">
        <f t="shared" si="91"/>
        <v>4</v>
      </c>
      <c r="O187" s="12"/>
      <c r="P187" s="25">
        <f t="shared" si="92"/>
        <v>105</v>
      </c>
      <c r="Q187" s="25">
        <f t="shared" si="96"/>
        <v>0</v>
      </c>
      <c r="R187" s="10">
        <f t="shared" si="97"/>
        <v>0</v>
      </c>
      <c r="S187" s="25">
        <f t="shared" si="98"/>
        <v>182.7</v>
      </c>
      <c r="T187" s="25">
        <f t="shared" si="99"/>
        <v>4202.3042138185401</v>
      </c>
      <c r="U187" s="43"/>
      <c r="V187" s="28">
        <f t="shared" si="93"/>
        <v>0</v>
      </c>
      <c r="W187" s="43"/>
      <c r="X187" s="32">
        <f t="shared" si="94"/>
        <v>0</v>
      </c>
    </row>
    <row r="188" spans="1:24" s="6" customFormat="1" ht="18" customHeight="1">
      <c r="A188" s="52" t="s">
        <v>73</v>
      </c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91"/>
      <c r="T188" s="91"/>
      <c r="U188" s="53"/>
      <c r="V188" s="53"/>
      <c r="W188" s="53"/>
      <c r="X188" s="54"/>
    </row>
    <row r="189" spans="1:24" ht="18" customHeight="1">
      <c r="A189" s="90" t="s">
        <v>146</v>
      </c>
      <c r="B189" s="81"/>
      <c r="C189" s="81"/>
      <c r="D189" s="81"/>
      <c r="E189" s="82"/>
      <c r="F189" s="83"/>
      <c r="G189" s="84"/>
      <c r="H189" s="84"/>
      <c r="I189" s="84"/>
      <c r="J189" s="84"/>
      <c r="K189" s="84"/>
      <c r="L189" s="84"/>
      <c r="M189" s="81"/>
      <c r="N189" s="86"/>
      <c r="O189" s="81"/>
      <c r="P189" s="86"/>
      <c r="Q189" s="86"/>
      <c r="R189" s="81"/>
      <c r="S189" s="86"/>
      <c r="T189" s="86"/>
      <c r="U189" s="98"/>
      <c r="V189" s="98"/>
      <c r="W189" s="98"/>
      <c r="X189" s="99"/>
    </row>
    <row r="190" spans="1:24" ht="18" customHeight="1">
      <c r="A190" s="79"/>
      <c r="B190" s="10" t="s">
        <v>139</v>
      </c>
      <c r="C190" s="10"/>
      <c r="D190" s="10" t="s">
        <v>10</v>
      </c>
      <c r="E190" s="11" t="s">
        <v>91</v>
      </c>
      <c r="F190" s="15" t="s">
        <v>173</v>
      </c>
      <c r="G190" s="19">
        <v>1</v>
      </c>
      <c r="H190" s="19">
        <v>3</v>
      </c>
      <c r="I190" s="19">
        <v>22</v>
      </c>
      <c r="J190" s="19">
        <v>8760</v>
      </c>
      <c r="K190" s="19">
        <f t="shared" si="90"/>
        <v>578.16</v>
      </c>
      <c r="L190" s="19">
        <f t="shared" si="95"/>
        <v>13298.326241167637</v>
      </c>
      <c r="M190" s="12"/>
      <c r="N190" s="25">
        <f t="shared" si="91"/>
        <v>3</v>
      </c>
      <c r="O190" s="12"/>
      <c r="P190" s="25">
        <f t="shared" si="92"/>
        <v>8760</v>
      </c>
      <c r="Q190" s="25">
        <f t="shared" ref="Q190:Q217" si="100">N190*O190*P190</f>
        <v>0</v>
      </c>
      <c r="R190" s="10">
        <f t="shared" ref="R190:R252" si="101">$C$3*Q190</f>
        <v>0</v>
      </c>
      <c r="S190" s="25">
        <f t="shared" si="98"/>
        <v>578.16</v>
      </c>
      <c r="T190" s="25">
        <f t="shared" si="99"/>
        <v>13298.326241167637</v>
      </c>
      <c r="U190" s="43"/>
      <c r="V190" s="28">
        <f t="shared" si="93"/>
        <v>0</v>
      </c>
      <c r="W190" s="43"/>
      <c r="X190" s="32">
        <f t="shared" si="94"/>
        <v>0</v>
      </c>
    </row>
    <row r="191" spans="1:24" ht="18" customHeight="1">
      <c r="A191" s="79"/>
      <c r="B191" s="10" t="s">
        <v>49</v>
      </c>
      <c r="C191" s="10" t="s">
        <v>65</v>
      </c>
      <c r="D191" s="10" t="s">
        <v>9</v>
      </c>
      <c r="E191" s="11"/>
      <c r="F191" s="15" t="s">
        <v>170</v>
      </c>
      <c r="G191" s="19">
        <v>4</v>
      </c>
      <c r="H191" s="19">
        <v>2</v>
      </c>
      <c r="I191" s="19">
        <v>42</v>
      </c>
      <c r="J191" s="19">
        <v>1050</v>
      </c>
      <c r="K191" s="19">
        <f t="shared" si="90"/>
        <v>352.8</v>
      </c>
      <c r="L191" s="19">
        <f t="shared" si="95"/>
        <v>8114.7943439254577</v>
      </c>
      <c r="M191" s="12"/>
      <c r="N191" s="25">
        <f t="shared" si="91"/>
        <v>2</v>
      </c>
      <c r="O191" s="12"/>
      <c r="P191" s="25">
        <f t="shared" si="92"/>
        <v>1050</v>
      </c>
      <c r="Q191" s="25">
        <f t="shared" si="100"/>
        <v>0</v>
      </c>
      <c r="R191" s="10">
        <f t="shared" si="101"/>
        <v>0</v>
      </c>
      <c r="S191" s="25">
        <f t="shared" si="98"/>
        <v>352.8</v>
      </c>
      <c r="T191" s="25">
        <f t="shared" si="99"/>
        <v>8114.7943439254577</v>
      </c>
      <c r="U191" s="43"/>
      <c r="V191" s="28">
        <f t="shared" si="93"/>
        <v>0</v>
      </c>
      <c r="W191" s="43"/>
      <c r="X191" s="32">
        <f t="shared" si="94"/>
        <v>0</v>
      </c>
    </row>
    <row r="192" spans="1:24" ht="18" customHeight="1">
      <c r="A192" s="79"/>
      <c r="B192" s="10" t="s">
        <v>153</v>
      </c>
      <c r="C192" s="10" t="s">
        <v>7</v>
      </c>
      <c r="D192" s="10" t="s">
        <v>2</v>
      </c>
      <c r="E192" s="11"/>
      <c r="F192" s="15" t="s">
        <v>173</v>
      </c>
      <c r="G192" s="19">
        <v>2</v>
      </c>
      <c r="H192" s="19">
        <v>1</v>
      </c>
      <c r="I192" s="19">
        <v>22</v>
      </c>
      <c r="J192" s="19">
        <v>42</v>
      </c>
      <c r="K192" s="19">
        <f t="shared" si="90"/>
        <v>1.8480000000000001</v>
      </c>
      <c r="L192" s="19">
        <f t="shared" si="95"/>
        <v>42.506065611038117</v>
      </c>
      <c r="M192" s="12"/>
      <c r="N192" s="25">
        <f t="shared" si="91"/>
        <v>1</v>
      </c>
      <c r="O192" s="12"/>
      <c r="P192" s="25">
        <f t="shared" si="92"/>
        <v>42</v>
      </c>
      <c r="Q192" s="25">
        <f t="shared" si="100"/>
        <v>0</v>
      </c>
      <c r="R192" s="10">
        <f t="shared" si="101"/>
        <v>0</v>
      </c>
      <c r="S192" s="25">
        <f t="shared" si="98"/>
        <v>1.8480000000000001</v>
      </c>
      <c r="T192" s="25">
        <f t="shared" si="99"/>
        <v>42.506065611038117</v>
      </c>
      <c r="U192" s="43"/>
      <c r="V192" s="28">
        <f t="shared" si="93"/>
        <v>0</v>
      </c>
      <c r="W192" s="43"/>
      <c r="X192" s="32">
        <f t="shared" si="94"/>
        <v>0</v>
      </c>
    </row>
    <row r="193" spans="1:24" ht="18" customHeight="1">
      <c r="A193" s="79"/>
      <c r="B193" s="10" t="s">
        <v>140</v>
      </c>
      <c r="C193" s="10" t="s">
        <v>7</v>
      </c>
      <c r="D193" s="10" t="s">
        <v>2</v>
      </c>
      <c r="E193" s="11" t="s">
        <v>91</v>
      </c>
      <c r="F193" s="15" t="s">
        <v>170</v>
      </c>
      <c r="G193" s="20">
        <v>1</v>
      </c>
      <c r="H193" s="19">
        <v>2</v>
      </c>
      <c r="I193" s="19">
        <v>42</v>
      </c>
      <c r="J193" s="19">
        <v>42</v>
      </c>
      <c r="K193" s="19">
        <f t="shared" si="90"/>
        <v>3.528</v>
      </c>
      <c r="L193" s="19">
        <f t="shared" si="95"/>
        <v>81.147943439254576</v>
      </c>
      <c r="M193" s="12"/>
      <c r="N193" s="25">
        <f t="shared" si="91"/>
        <v>2</v>
      </c>
      <c r="O193" s="12"/>
      <c r="P193" s="25">
        <f t="shared" si="92"/>
        <v>42</v>
      </c>
      <c r="Q193" s="25">
        <f t="shared" si="100"/>
        <v>0</v>
      </c>
      <c r="R193" s="10">
        <f t="shared" si="101"/>
        <v>0</v>
      </c>
      <c r="S193" s="25">
        <f t="shared" si="98"/>
        <v>3.528</v>
      </c>
      <c r="T193" s="25">
        <f t="shared" si="99"/>
        <v>81.147943439254576</v>
      </c>
      <c r="U193" s="43"/>
      <c r="V193" s="28">
        <f t="shared" si="93"/>
        <v>0</v>
      </c>
      <c r="W193" s="43"/>
      <c r="X193" s="32">
        <f t="shared" si="94"/>
        <v>0</v>
      </c>
    </row>
    <row r="194" spans="1:24" ht="18" customHeight="1">
      <c r="A194" s="79"/>
      <c r="B194" s="10" t="s">
        <v>141</v>
      </c>
      <c r="C194" s="10" t="s">
        <v>7</v>
      </c>
      <c r="D194" s="10" t="s">
        <v>2</v>
      </c>
      <c r="E194" s="11" t="s">
        <v>91</v>
      </c>
      <c r="F194" s="15" t="s">
        <v>170</v>
      </c>
      <c r="G194" s="20">
        <v>1</v>
      </c>
      <c r="H194" s="19">
        <v>1</v>
      </c>
      <c r="I194" s="19">
        <v>42</v>
      </c>
      <c r="J194" s="19">
        <v>42</v>
      </c>
      <c r="K194" s="19">
        <f t="shared" si="90"/>
        <v>1.764</v>
      </c>
      <c r="L194" s="19">
        <f t="shared" si="95"/>
        <v>40.573971719627288</v>
      </c>
      <c r="M194" s="12"/>
      <c r="N194" s="25">
        <f t="shared" si="91"/>
        <v>1</v>
      </c>
      <c r="O194" s="12"/>
      <c r="P194" s="25">
        <f t="shared" si="92"/>
        <v>42</v>
      </c>
      <c r="Q194" s="25">
        <f t="shared" si="100"/>
        <v>0</v>
      </c>
      <c r="R194" s="10">
        <f t="shared" si="101"/>
        <v>0</v>
      </c>
      <c r="S194" s="25">
        <f t="shared" si="98"/>
        <v>1.764</v>
      </c>
      <c r="T194" s="25">
        <f t="shared" si="99"/>
        <v>40.573971719627288</v>
      </c>
      <c r="U194" s="43"/>
      <c r="V194" s="28">
        <f t="shared" si="93"/>
        <v>0</v>
      </c>
      <c r="W194" s="43"/>
      <c r="X194" s="32">
        <f t="shared" si="94"/>
        <v>0</v>
      </c>
    </row>
    <row r="195" spans="1:24" ht="18" customHeight="1">
      <c r="A195" s="79"/>
      <c r="B195" s="10" t="s">
        <v>51</v>
      </c>
      <c r="C195" s="10" t="s">
        <v>7</v>
      </c>
      <c r="D195" s="10" t="s">
        <v>2</v>
      </c>
      <c r="E195" s="26"/>
      <c r="F195" s="15" t="s">
        <v>170</v>
      </c>
      <c r="G195" s="20">
        <v>1</v>
      </c>
      <c r="H195" s="19">
        <v>4</v>
      </c>
      <c r="I195" s="19">
        <v>42</v>
      </c>
      <c r="J195" s="19">
        <v>42</v>
      </c>
      <c r="K195" s="19">
        <f t="shared" si="90"/>
        <v>7.056</v>
      </c>
      <c r="L195" s="19">
        <f t="shared" si="95"/>
        <v>162.29588687850915</v>
      </c>
      <c r="M195" s="12"/>
      <c r="N195" s="25">
        <f t="shared" si="91"/>
        <v>4</v>
      </c>
      <c r="O195" s="12"/>
      <c r="P195" s="25">
        <f t="shared" si="92"/>
        <v>42</v>
      </c>
      <c r="Q195" s="25">
        <f t="shared" si="100"/>
        <v>0</v>
      </c>
      <c r="R195" s="10">
        <f t="shared" si="101"/>
        <v>0</v>
      </c>
      <c r="S195" s="25">
        <f t="shared" si="98"/>
        <v>7.056</v>
      </c>
      <c r="T195" s="25">
        <f t="shared" si="99"/>
        <v>162.29588687850915</v>
      </c>
      <c r="U195" s="43"/>
      <c r="V195" s="28">
        <f t="shared" si="93"/>
        <v>0</v>
      </c>
      <c r="W195" s="43"/>
      <c r="X195" s="32">
        <f t="shared" si="94"/>
        <v>0</v>
      </c>
    </row>
    <row r="196" spans="1:24" ht="18" customHeight="1">
      <c r="A196" s="79"/>
      <c r="B196" s="10" t="s">
        <v>142</v>
      </c>
      <c r="C196" s="10" t="s">
        <v>7</v>
      </c>
      <c r="D196" s="10" t="s">
        <v>2</v>
      </c>
      <c r="E196" s="26"/>
      <c r="F196" s="15" t="s">
        <v>170</v>
      </c>
      <c r="G196" s="20">
        <v>1</v>
      </c>
      <c r="H196" s="19">
        <v>1</v>
      </c>
      <c r="I196" s="19">
        <v>42</v>
      </c>
      <c r="J196" s="19">
        <v>42</v>
      </c>
      <c r="K196" s="19">
        <f t="shared" ref="K196:K252" si="102">(G196*H196*I196*J196)/1000</f>
        <v>1.764</v>
      </c>
      <c r="L196" s="19">
        <f t="shared" si="95"/>
        <v>40.573971719627288</v>
      </c>
      <c r="M196" s="12"/>
      <c r="N196" s="25">
        <f t="shared" ref="N196:N252" si="103">H196</f>
        <v>1</v>
      </c>
      <c r="O196" s="12"/>
      <c r="P196" s="25">
        <f t="shared" ref="P196:P252" si="104">J196</f>
        <v>42</v>
      </c>
      <c r="Q196" s="25">
        <f t="shared" si="100"/>
        <v>0</v>
      </c>
      <c r="R196" s="10">
        <f t="shared" si="101"/>
        <v>0</v>
      </c>
      <c r="S196" s="25">
        <f t="shared" si="98"/>
        <v>1.764</v>
      </c>
      <c r="T196" s="25">
        <f t="shared" si="99"/>
        <v>40.573971719627288</v>
      </c>
      <c r="U196" s="43"/>
      <c r="V196" s="28">
        <f t="shared" ref="V196:V252" si="105">N196*U196</f>
        <v>0</v>
      </c>
      <c r="W196" s="43"/>
      <c r="X196" s="32">
        <f t="shared" ref="X196:X252" si="106">V196+W196</f>
        <v>0</v>
      </c>
    </row>
    <row r="197" spans="1:24" ht="18" customHeight="1">
      <c r="A197" s="79"/>
      <c r="B197" s="10" t="s">
        <v>98</v>
      </c>
      <c r="C197" s="10" t="s">
        <v>7</v>
      </c>
      <c r="D197" s="10" t="s">
        <v>2</v>
      </c>
      <c r="E197" s="26"/>
      <c r="F197" s="15" t="s">
        <v>170</v>
      </c>
      <c r="G197" s="20">
        <v>1</v>
      </c>
      <c r="H197" s="19">
        <v>1</v>
      </c>
      <c r="I197" s="19">
        <v>42</v>
      </c>
      <c r="J197" s="19">
        <v>42</v>
      </c>
      <c r="K197" s="19">
        <f t="shared" si="102"/>
        <v>1.764</v>
      </c>
      <c r="L197" s="19">
        <f t="shared" ref="L197:L252" si="107">K197*$C$3</f>
        <v>40.573971719627288</v>
      </c>
      <c r="M197" s="12"/>
      <c r="N197" s="25">
        <f t="shared" si="103"/>
        <v>1</v>
      </c>
      <c r="O197" s="12"/>
      <c r="P197" s="25">
        <f t="shared" si="104"/>
        <v>42</v>
      </c>
      <c r="Q197" s="25">
        <f t="shared" si="100"/>
        <v>0</v>
      </c>
      <c r="R197" s="10">
        <f t="shared" si="101"/>
        <v>0</v>
      </c>
      <c r="S197" s="25">
        <f t="shared" si="98"/>
        <v>1.764</v>
      </c>
      <c r="T197" s="25">
        <f t="shared" si="99"/>
        <v>40.573971719627288</v>
      </c>
      <c r="U197" s="43"/>
      <c r="V197" s="28">
        <f t="shared" si="105"/>
        <v>0</v>
      </c>
      <c r="W197" s="43"/>
      <c r="X197" s="32">
        <f t="shared" si="106"/>
        <v>0</v>
      </c>
    </row>
    <row r="198" spans="1:24" ht="18" customHeight="1">
      <c r="A198" s="79"/>
      <c r="B198" s="10" t="s">
        <v>99</v>
      </c>
      <c r="C198" s="10" t="s">
        <v>7</v>
      </c>
      <c r="D198" s="10" t="s">
        <v>2</v>
      </c>
      <c r="E198" s="26"/>
      <c r="F198" s="15" t="s">
        <v>170</v>
      </c>
      <c r="G198" s="20">
        <v>1</v>
      </c>
      <c r="H198" s="19">
        <v>1</v>
      </c>
      <c r="I198" s="19">
        <v>42</v>
      </c>
      <c r="J198" s="19">
        <v>42</v>
      </c>
      <c r="K198" s="19">
        <f t="shared" si="102"/>
        <v>1.764</v>
      </c>
      <c r="L198" s="19">
        <f t="shared" si="107"/>
        <v>40.573971719627288</v>
      </c>
      <c r="M198" s="12"/>
      <c r="N198" s="25">
        <f t="shared" si="103"/>
        <v>1</v>
      </c>
      <c r="O198" s="12"/>
      <c r="P198" s="25">
        <f t="shared" si="104"/>
        <v>42</v>
      </c>
      <c r="Q198" s="25">
        <f t="shared" si="100"/>
        <v>0</v>
      </c>
      <c r="R198" s="10">
        <f t="shared" si="101"/>
        <v>0</v>
      </c>
      <c r="S198" s="25">
        <f t="shared" si="98"/>
        <v>1.764</v>
      </c>
      <c r="T198" s="25">
        <f t="shared" si="99"/>
        <v>40.573971719627288</v>
      </c>
      <c r="U198" s="43"/>
      <c r="V198" s="28">
        <f t="shared" si="105"/>
        <v>0</v>
      </c>
      <c r="W198" s="43"/>
      <c r="X198" s="32">
        <f t="shared" si="106"/>
        <v>0</v>
      </c>
    </row>
    <row r="199" spans="1:24" ht="18" customHeight="1">
      <c r="A199" s="79"/>
      <c r="B199" s="10" t="s">
        <v>100</v>
      </c>
      <c r="C199" s="10" t="s">
        <v>7</v>
      </c>
      <c r="D199" s="10" t="s">
        <v>2</v>
      </c>
      <c r="E199" s="26"/>
      <c r="F199" s="15" t="s">
        <v>170</v>
      </c>
      <c r="G199" s="20">
        <v>1</v>
      </c>
      <c r="H199" s="19">
        <v>1</v>
      </c>
      <c r="I199" s="19">
        <v>42</v>
      </c>
      <c r="J199" s="19">
        <v>42</v>
      </c>
      <c r="K199" s="19">
        <f t="shared" si="102"/>
        <v>1.764</v>
      </c>
      <c r="L199" s="19">
        <f t="shared" si="107"/>
        <v>40.573971719627288</v>
      </c>
      <c r="M199" s="12"/>
      <c r="N199" s="25">
        <f t="shared" si="103"/>
        <v>1</v>
      </c>
      <c r="O199" s="12"/>
      <c r="P199" s="25">
        <f t="shared" si="104"/>
        <v>42</v>
      </c>
      <c r="Q199" s="25">
        <f t="shared" si="100"/>
        <v>0</v>
      </c>
      <c r="R199" s="10">
        <f t="shared" si="101"/>
        <v>0</v>
      </c>
      <c r="S199" s="25">
        <f t="shared" ref="S199:S252" si="108">K199-Q199</f>
        <v>1.764</v>
      </c>
      <c r="T199" s="25">
        <f t="shared" ref="T199:T252" si="109">L199-R199</f>
        <v>40.573971719627288</v>
      </c>
      <c r="U199" s="43"/>
      <c r="V199" s="28">
        <f t="shared" si="105"/>
        <v>0</v>
      </c>
      <c r="W199" s="43"/>
      <c r="X199" s="32">
        <f t="shared" si="106"/>
        <v>0</v>
      </c>
    </row>
    <row r="200" spans="1:24" ht="18" customHeight="1">
      <c r="A200" s="77"/>
      <c r="B200" s="10" t="s">
        <v>143</v>
      </c>
      <c r="C200" s="10" t="s">
        <v>7</v>
      </c>
      <c r="D200" s="10" t="s">
        <v>2</v>
      </c>
      <c r="E200" s="11" t="s">
        <v>91</v>
      </c>
      <c r="F200" s="15" t="s">
        <v>170</v>
      </c>
      <c r="G200" s="19">
        <v>2</v>
      </c>
      <c r="H200" s="19">
        <v>1</v>
      </c>
      <c r="I200" s="19">
        <v>42</v>
      </c>
      <c r="J200" s="19">
        <v>42</v>
      </c>
      <c r="K200" s="19">
        <f t="shared" si="102"/>
        <v>3.528</v>
      </c>
      <c r="L200" s="19">
        <f t="shared" si="107"/>
        <v>81.147943439254576</v>
      </c>
      <c r="M200" s="12"/>
      <c r="N200" s="25">
        <f t="shared" si="103"/>
        <v>1</v>
      </c>
      <c r="O200" s="12"/>
      <c r="P200" s="25">
        <f t="shared" si="104"/>
        <v>42</v>
      </c>
      <c r="Q200" s="25">
        <f t="shared" si="100"/>
        <v>0</v>
      </c>
      <c r="R200" s="10">
        <f t="shared" si="101"/>
        <v>0</v>
      </c>
      <c r="S200" s="25">
        <f t="shared" si="108"/>
        <v>3.528</v>
      </c>
      <c r="T200" s="25">
        <f t="shared" si="109"/>
        <v>81.147943439254576</v>
      </c>
      <c r="U200" s="43"/>
      <c r="V200" s="28">
        <f t="shared" si="105"/>
        <v>0</v>
      </c>
      <c r="W200" s="43"/>
      <c r="X200" s="32">
        <f t="shared" si="106"/>
        <v>0</v>
      </c>
    </row>
    <row r="201" spans="1:24" ht="18" customHeight="1">
      <c r="A201" s="77"/>
      <c r="B201" s="10"/>
      <c r="C201" s="10" t="s">
        <v>7</v>
      </c>
      <c r="D201" s="10" t="s">
        <v>2</v>
      </c>
      <c r="E201" s="26"/>
      <c r="F201" s="15" t="s">
        <v>173</v>
      </c>
      <c r="G201" s="20">
        <v>1</v>
      </c>
      <c r="H201" s="19">
        <v>1</v>
      </c>
      <c r="I201" s="19">
        <v>22</v>
      </c>
      <c r="J201" s="19">
        <v>42</v>
      </c>
      <c r="K201" s="19">
        <f t="shared" si="102"/>
        <v>0.92400000000000004</v>
      </c>
      <c r="L201" s="19">
        <f t="shared" si="107"/>
        <v>21.253032805519059</v>
      </c>
      <c r="M201" s="12"/>
      <c r="N201" s="25">
        <f t="shared" si="103"/>
        <v>1</v>
      </c>
      <c r="O201" s="12"/>
      <c r="P201" s="25">
        <f t="shared" si="104"/>
        <v>42</v>
      </c>
      <c r="Q201" s="25">
        <f t="shared" si="100"/>
        <v>0</v>
      </c>
      <c r="R201" s="10">
        <f t="shared" si="101"/>
        <v>0</v>
      </c>
      <c r="S201" s="25">
        <f t="shared" si="108"/>
        <v>0.92400000000000004</v>
      </c>
      <c r="T201" s="25">
        <f t="shared" si="109"/>
        <v>21.253032805519059</v>
      </c>
      <c r="U201" s="43"/>
      <c r="V201" s="28">
        <f t="shared" si="105"/>
        <v>0</v>
      </c>
      <c r="W201" s="43"/>
      <c r="X201" s="32">
        <f t="shared" si="106"/>
        <v>0</v>
      </c>
    </row>
    <row r="202" spans="1:24" ht="18" customHeight="1">
      <c r="A202" s="77"/>
      <c r="B202" s="10"/>
      <c r="C202" s="10" t="s">
        <v>87</v>
      </c>
      <c r="D202" s="10" t="s">
        <v>2</v>
      </c>
      <c r="E202" s="11"/>
      <c r="F202" s="15" t="s">
        <v>173</v>
      </c>
      <c r="G202" s="19">
        <v>1</v>
      </c>
      <c r="H202" s="19">
        <v>1</v>
      </c>
      <c r="I202" s="19">
        <v>22</v>
      </c>
      <c r="J202" s="19">
        <v>42</v>
      </c>
      <c r="K202" s="19">
        <f t="shared" si="102"/>
        <v>0.92400000000000004</v>
      </c>
      <c r="L202" s="19">
        <f t="shared" si="107"/>
        <v>21.253032805519059</v>
      </c>
      <c r="M202" s="12"/>
      <c r="N202" s="25">
        <f t="shared" si="103"/>
        <v>1</v>
      </c>
      <c r="O202" s="12"/>
      <c r="P202" s="25">
        <f t="shared" si="104"/>
        <v>42</v>
      </c>
      <c r="Q202" s="25">
        <f t="shared" si="100"/>
        <v>0</v>
      </c>
      <c r="R202" s="10">
        <f t="shared" si="101"/>
        <v>0</v>
      </c>
      <c r="S202" s="25">
        <f t="shared" si="108"/>
        <v>0.92400000000000004</v>
      </c>
      <c r="T202" s="25">
        <f t="shared" si="109"/>
        <v>21.253032805519059</v>
      </c>
      <c r="U202" s="43"/>
      <c r="V202" s="28">
        <f t="shared" si="105"/>
        <v>0</v>
      </c>
      <c r="W202" s="43"/>
      <c r="X202" s="32">
        <f t="shared" si="106"/>
        <v>0</v>
      </c>
    </row>
    <row r="203" spans="1:24" ht="18" customHeight="1">
      <c r="A203" s="77"/>
      <c r="B203" s="10" t="s">
        <v>144</v>
      </c>
      <c r="C203" s="10" t="s">
        <v>7</v>
      </c>
      <c r="D203" s="10" t="s">
        <v>2</v>
      </c>
      <c r="E203" s="11" t="s">
        <v>91</v>
      </c>
      <c r="F203" s="15" t="s">
        <v>170</v>
      </c>
      <c r="G203" s="19">
        <v>2</v>
      </c>
      <c r="H203" s="19">
        <v>1</v>
      </c>
      <c r="I203" s="19">
        <v>42</v>
      </c>
      <c r="J203" s="19">
        <v>42</v>
      </c>
      <c r="K203" s="19">
        <f t="shared" si="102"/>
        <v>3.528</v>
      </c>
      <c r="L203" s="19">
        <f t="shared" si="107"/>
        <v>81.147943439254576</v>
      </c>
      <c r="M203" s="12"/>
      <c r="N203" s="25">
        <f t="shared" si="103"/>
        <v>1</v>
      </c>
      <c r="O203" s="12"/>
      <c r="P203" s="25">
        <f t="shared" si="104"/>
        <v>42</v>
      </c>
      <c r="Q203" s="25">
        <f t="shared" si="100"/>
        <v>0</v>
      </c>
      <c r="R203" s="10">
        <f t="shared" si="101"/>
        <v>0</v>
      </c>
      <c r="S203" s="25">
        <f t="shared" si="108"/>
        <v>3.528</v>
      </c>
      <c r="T203" s="25">
        <f t="shared" si="109"/>
        <v>81.147943439254576</v>
      </c>
      <c r="U203" s="43"/>
      <c r="V203" s="28">
        <f t="shared" si="105"/>
        <v>0</v>
      </c>
      <c r="W203" s="43"/>
      <c r="X203" s="32">
        <f t="shared" si="106"/>
        <v>0</v>
      </c>
    </row>
    <row r="204" spans="1:24" ht="18" customHeight="1">
      <c r="A204" s="77"/>
      <c r="B204" s="10"/>
      <c r="C204" s="10" t="s">
        <v>7</v>
      </c>
      <c r="D204" s="10" t="s">
        <v>2</v>
      </c>
      <c r="E204" s="26"/>
      <c r="F204" s="15" t="s">
        <v>173</v>
      </c>
      <c r="G204" s="20">
        <v>1</v>
      </c>
      <c r="H204" s="19">
        <v>1</v>
      </c>
      <c r="I204" s="19">
        <v>22</v>
      </c>
      <c r="J204" s="19">
        <v>42</v>
      </c>
      <c r="K204" s="19">
        <f t="shared" si="102"/>
        <v>0.92400000000000004</v>
      </c>
      <c r="L204" s="19">
        <f t="shared" si="107"/>
        <v>21.253032805519059</v>
      </c>
      <c r="M204" s="12"/>
      <c r="N204" s="25">
        <f t="shared" si="103"/>
        <v>1</v>
      </c>
      <c r="O204" s="12"/>
      <c r="P204" s="25">
        <f t="shared" si="104"/>
        <v>42</v>
      </c>
      <c r="Q204" s="25">
        <f t="shared" si="100"/>
        <v>0</v>
      </c>
      <c r="R204" s="10">
        <f t="shared" si="101"/>
        <v>0</v>
      </c>
      <c r="S204" s="25">
        <f t="shared" si="108"/>
        <v>0.92400000000000004</v>
      </c>
      <c r="T204" s="25">
        <f t="shared" si="109"/>
        <v>21.253032805519059</v>
      </c>
      <c r="U204" s="43"/>
      <c r="V204" s="28">
        <f t="shared" si="105"/>
        <v>0</v>
      </c>
      <c r="W204" s="43"/>
      <c r="X204" s="32">
        <f t="shared" si="106"/>
        <v>0</v>
      </c>
    </row>
    <row r="205" spans="1:24" ht="18" customHeight="1">
      <c r="A205" s="77"/>
      <c r="B205" s="10"/>
      <c r="C205" s="10" t="s">
        <v>87</v>
      </c>
      <c r="D205" s="10" t="s">
        <v>2</v>
      </c>
      <c r="E205" s="11"/>
      <c r="F205" s="15" t="s">
        <v>173</v>
      </c>
      <c r="G205" s="19">
        <v>1</v>
      </c>
      <c r="H205" s="19">
        <v>1</v>
      </c>
      <c r="I205" s="19">
        <v>22</v>
      </c>
      <c r="J205" s="19">
        <v>42</v>
      </c>
      <c r="K205" s="19">
        <f t="shared" si="102"/>
        <v>0.92400000000000004</v>
      </c>
      <c r="L205" s="19">
        <f t="shared" si="107"/>
        <v>21.253032805519059</v>
      </c>
      <c r="M205" s="12"/>
      <c r="N205" s="25">
        <f t="shared" si="103"/>
        <v>1</v>
      </c>
      <c r="O205" s="12"/>
      <c r="P205" s="25">
        <f t="shared" si="104"/>
        <v>42</v>
      </c>
      <c r="Q205" s="25">
        <f t="shared" si="100"/>
        <v>0</v>
      </c>
      <c r="R205" s="10">
        <f t="shared" si="101"/>
        <v>0</v>
      </c>
      <c r="S205" s="25">
        <f t="shared" si="108"/>
        <v>0.92400000000000004</v>
      </c>
      <c r="T205" s="25">
        <f t="shared" si="109"/>
        <v>21.253032805519059</v>
      </c>
      <c r="U205" s="43"/>
      <c r="V205" s="28">
        <f t="shared" si="105"/>
        <v>0</v>
      </c>
      <c r="W205" s="43"/>
      <c r="X205" s="32">
        <f t="shared" si="106"/>
        <v>0</v>
      </c>
    </row>
    <row r="206" spans="1:24" ht="18" customHeight="1">
      <c r="A206" s="77"/>
      <c r="B206" s="10" t="s">
        <v>77</v>
      </c>
      <c r="C206" s="10" t="s">
        <v>87</v>
      </c>
      <c r="D206" s="10" t="s">
        <v>2</v>
      </c>
      <c r="E206" s="11" t="s">
        <v>241</v>
      </c>
      <c r="F206" s="15" t="s">
        <v>173</v>
      </c>
      <c r="G206" s="19">
        <v>1</v>
      </c>
      <c r="H206" s="19">
        <v>8</v>
      </c>
      <c r="I206" s="19">
        <v>22</v>
      </c>
      <c r="J206" s="19">
        <v>720</v>
      </c>
      <c r="K206" s="19">
        <f t="shared" si="102"/>
        <v>126.72</v>
      </c>
      <c r="L206" s="19">
        <f t="shared" si="107"/>
        <v>2914.7016418997564</v>
      </c>
      <c r="M206" s="12"/>
      <c r="N206" s="25">
        <f t="shared" si="103"/>
        <v>8</v>
      </c>
      <c r="O206" s="12"/>
      <c r="P206" s="25">
        <f t="shared" si="104"/>
        <v>720</v>
      </c>
      <c r="Q206" s="25">
        <f t="shared" si="100"/>
        <v>0</v>
      </c>
      <c r="R206" s="10">
        <f t="shared" si="101"/>
        <v>0</v>
      </c>
      <c r="S206" s="25">
        <f t="shared" si="108"/>
        <v>126.72</v>
      </c>
      <c r="T206" s="25">
        <f t="shared" si="109"/>
        <v>2914.7016418997564</v>
      </c>
      <c r="U206" s="43"/>
      <c r="V206" s="28">
        <f t="shared" si="105"/>
        <v>0</v>
      </c>
      <c r="W206" s="43"/>
      <c r="X206" s="32">
        <f t="shared" si="106"/>
        <v>0</v>
      </c>
    </row>
    <row r="207" spans="1:24" ht="18" customHeight="1">
      <c r="A207" s="78"/>
      <c r="B207" s="10"/>
      <c r="C207" s="10" t="s">
        <v>213</v>
      </c>
      <c r="D207" s="10"/>
      <c r="E207" s="11"/>
      <c r="F207" s="15" t="s">
        <v>75</v>
      </c>
      <c r="G207" s="19">
        <v>1</v>
      </c>
      <c r="H207" s="19">
        <v>2</v>
      </c>
      <c r="I207" s="19">
        <v>435</v>
      </c>
      <c r="J207" s="19">
        <v>105</v>
      </c>
      <c r="K207" s="19">
        <f t="shared" si="102"/>
        <v>91.35</v>
      </c>
      <c r="L207" s="19">
        <f t="shared" si="107"/>
        <v>2101.1521069092701</v>
      </c>
      <c r="M207" s="12"/>
      <c r="N207" s="25">
        <f t="shared" si="103"/>
        <v>2</v>
      </c>
      <c r="O207" s="12"/>
      <c r="P207" s="25">
        <f t="shared" si="104"/>
        <v>105</v>
      </c>
      <c r="Q207" s="25">
        <f t="shared" si="100"/>
        <v>0</v>
      </c>
      <c r="R207" s="10">
        <f t="shared" si="101"/>
        <v>0</v>
      </c>
      <c r="S207" s="25">
        <f t="shared" si="108"/>
        <v>91.35</v>
      </c>
      <c r="T207" s="25">
        <f t="shared" si="109"/>
        <v>2101.1521069092701</v>
      </c>
      <c r="U207" s="43"/>
      <c r="V207" s="28">
        <f t="shared" si="105"/>
        <v>0</v>
      </c>
      <c r="W207" s="43"/>
      <c r="X207" s="32">
        <f t="shared" si="106"/>
        <v>0</v>
      </c>
    </row>
    <row r="208" spans="1:24" ht="18" customHeight="1">
      <c r="A208" s="80" t="s">
        <v>147</v>
      </c>
      <c r="B208" s="81"/>
      <c r="C208" s="81"/>
      <c r="D208" s="81"/>
      <c r="E208" s="82"/>
      <c r="F208" s="83"/>
      <c r="G208" s="84"/>
      <c r="H208" s="84"/>
      <c r="I208" s="84"/>
      <c r="J208" s="84"/>
      <c r="K208" s="84"/>
      <c r="L208" s="84"/>
      <c r="M208" s="81"/>
      <c r="N208" s="86"/>
      <c r="O208" s="81"/>
      <c r="P208" s="86"/>
      <c r="Q208" s="86"/>
      <c r="R208" s="81"/>
      <c r="S208" s="86"/>
      <c r="T208" s="86"/>
      <c r="U208" s="98"/>
      <c r="V208" s="98"/>
      <c r="W208" s="98"/>
      <c r="X208" s="99"/>
    </row>
    <row r="209" spans="1:24" ht="18" customHeight="1">
      <c r="A209" s="77"/>
      <c r="B209" s="10" t="s">
        <v>148</v>
      </c>
      <c r="C209" s="10" t="s">
        <v>7</v>
      </c>
      <c r="D209" s="10" t="s">
        <v>2</v>
      </c>
      <c r="E209" s="11"/>
      <c r="F209" s="15" t="s">
        <v>170</v>
      </c>
      <c r="G209" s="19">
        <v>2</v>
      </c>
      <c r="H209" s="19">
        <v>18</v>
      </c>
      <c r="I209" s="19">
        <v>42</v>
      </c>
      <c r="J209" s="19">
        <v>1050</v>
      </c>
      <c r="K209" s="19">
        <f t="shared" si="102"/>
        <v>1587.6</v>
      </c>
      <c r="L209" s="19">
        <f t="shared" si="107"/>
        <v>36516.574547664561</v>
      </c>
      <c r="M209" s="12"/>
      <c r="N209" s="25">
        <f t="shared" si="103"/>
        <v>18</v>
      </c>
      <c r="O209" s="12"/>
      <c r="P209" s="25">
        <f t="shared" si="104"/>
        <v>1050</v>
      </c>
      <c r="Q209" s="25">
        <f t="shared" si="100"/>
        <v>0</v>
      </c>
      <c r="R209" s="10">
        <f t="shared" si="101"/>
        <v>0</v>
      </c>
      <c r="S209" s="25">
        <f t="shared" si="108"/>
        <v>1587.6</v>
      </c>
      <c r="T209" s="25">
        <f t="shared" si="109"/>
        <v>36516.574547664561</v>
      </c>
      <c r="U209" s="43"/>
      <c r="V209" s="28">
        <f t="shared" si="105"/>
        <v>0</v>
      </c>
      <c r="W209" s="43"/>
      <c r="X209" s="32">
        <f t="shared" si="106"/>
        <v>0</v>
      </c>
    </row>
    <row r="210" spans="1:24" ht="18" customHeight="1">
      <c r="A210" s="77"/>
      <c r="B210" s="10" t="s">
        <v>149</v>
      </c>
      <c r="C210" s="10" t="s">
        <v>87</v>
      </c>
      <c r="D210" s="10" t="s">
        <v>2</v>
      </c>
      <c r="E210" s="11" t="s">
        <v>91</v>
      </c>
      <c r="F210" s="15" t="s">
        <v>173</v>
      </c>
      <c r="G210" s="19">
        <v>1</v>
      </c>
      <c r="H210" s="19">
        <v>5</v>
      </c>
      <c r="I210" s="19">
        <v>22</v>
      </c>
      <c r="J210" s="19">
        <v>1050</v>
      </c>
      <c r="K210" s="19">
        <f t="shared" si="102"/>
        <v>115.5</v>
      </c>
      <c r="L210" s="19">
        <f t="shared" si="107"/>
        <v>2656.6291006898819</v>
      </c>
      <c r="M210" s="12"/>
      <c r="N210" s="25">
        <f t="shared" si="103"/>
        <v>5</v>
      </c>
      <c r="O210" s="12"/>
      <c r="P210" s="25">
        <f t="shared" si="104"/>
        <v>1050</v>
      </c>
      <c r="Q210" s="25">
        <f t="shared" si="100"/>
        <v>0</v>
      </c>
      <c r="R210" s="10">
        <f t="shared" si="101"/>
        <v>0</v>
      </c>
      <c r="S210" s="25">
        <f t="shared" si="108"/>
        <v>115.5</v>
      </c>
      <c r="T210" s="25">
        <f t="shared" si="109"/>
        <v>2656.6291006898819</v>
      </c>
      <c r="U210" s="43"/>
      <c r="V210" s="28">
        <f t="shared" si="105"/>
        <v>0</v>
      </c>
      <c r="W210" s="43"/>
      <c r="X210" s="32">
        <f t="shared" si="106"/>
        <v>0</v>
      </c>
    </row>
    <row r="211" spans="1:24" ht="18" customHeight="1">
      <c r="A211" s="77"/>
      <c r="B211" s="10" t="s">
        <v>47</v>
      </c>
      <c r="C211" s="10" t="s">
        <v>7</v>
      </c>
      <c r="D211" s="10" t="s">
        <v>2</v>
      </c>
      <c r="E211" s="11"/>
      <c r="F211" s="15" t="s">
        <v>170</v>
      </c>
      <c r="G211" s="19">
        <v>2</v>
      </c>
      <c r="H211" s="19">
        <v>2</v>
      </c>
      <c r="I211" s="19">
        <v>42</v>
      </c>
      <c r="J211" s="19">
        <v>42</v>
      </c>
      <c r="K211" s="19">
        <f t="shared" si="102"/>
        <v>7.056</v>
      </c>
      <c r="L211" s="19">
        <f t="shared" si="107"/>
        <v>162.29588687850915</v>
      </c>
      <c r="M211" s="12"/>
      <c r="N211" s="25">
        <f t="shared" si="103"/>
        <v>2</v>
      </c>
      <c r="O211" s="12"/>
      <c r="P211" s="25">
        <f t="shared" si="104"/>
        <v>42</v>
      </c>
      <c r="Q211" s="25">
        <f t="shared" si="100"/>
        <v>0</v>
      </c>
      <c r="R211" s="10">
        <f t="shared" si="101"/>
        <v>0</v>
      </c>
      <c r="S211" s="25">
        <f t="shared" si="108"/>
        <v>7.056</v>
      </c>
      <c r="T211" s="25">
        <f t="shared" si="109"/>
        <v>162.29588687850915</v>
      </c>
      <c r="U211" s="43"/>
      <c r="V211" s="28">
        <f t="shared" si="105"/>
        <v>0</v>
      </c>
      <c r="W211" s="43"/>
      <c r="X211" s="32">
        <f t="shared" si="106"/>
        <v>0</v>
      </c>
    </row>
    <row r="212" spans="1:24" ht="18" customHeight="1">
      <c r="A212" s="77"/>
      <c r="B212" s="10" t="s">
        <v>150</v>
      </c>
      <c r="C212" s="10" t="s">
        <v>7</v>
      </c>
      <c r="D212" s="10" t="s">
        <v>2</v>
      </c>
      <c r="E212" s="11"/>
      <c r="F212" s="15" t="s">
        <v>170</v>
      </c>
      <c r="G212" s="19">
        <v>2</v>
      </c>
      <c r="H212" s="19">
        <v>2</v>
      </c>
      <c r="I212" s="19">
        <v>42</v>
      </c>
      <c r="J212" s="19">
        <v>42</v>
      </c>
      <c r="K212" s="19">
        <f t="shared" si="102"/>
        <v>7.056</v>
      </c>
      <c r="L212" s="19">
        <f t="shared" si="107"/>
        <v>162.29588687850915</v>
      </c>
      <c r="M212" s="12"/>
      <c r="N212" s="25">
        <f t="shared" si="103"/>
        <v>2</v>
      </c>
      <c r="O212" s="12"/>
      <c r="P212" s="25">
        <f t="shared" si="104"/>
        <v>42</v>
      </c>
      <c r="Q212" s="25">
        <f t="shared" si="100"/>
        <v>0</v>
      </c>
      <c r="R212" s="10">
        <f t="shared" si="101"/>
        <v>0</v>
      </c>
      <c r="S212" s="25">
        <f t="shared" si="108"/>
        <v>7.056</v>
      </c>
      <c r="T212" s="25">
        <f t="shared" si="109"/>
        <v>162.29588687850915</v>
      </c>
      <c r="U212" s="43"/>
      <c r="V212" s="28">
        <f t="shared" si="105"/>
        <v>0</v>
      </c>
      <c r="W212" s="43"/>
      <c r="X212" s="32">
        <f t="shared" si="106"/>
        <v>0</v>
      </c>
    </row>
    <row r="213" spans="1:24" ht="18" customHeight="1">
      <c r="A213" s="77"/>
      <c r="B213" s="10" t="s">
        <v>81</v>
      </c>
      <c r="C213" s="10" t="s">
        <v>7</v>
      </c>
      <c r="D213" s="10" t="s">
        <v>2</v>
      </c>
      <c r="E213" s="26"/>
      <c r="F213" s="15" t="s">
        <v>173</v>
      </c>
      <c r="G213" s="20">
        <v>1</v>
      </c>
      <c r="H213" s="19">
        <v>3</v>
      </c>
      <c r="I213" s="19">
        <v>22</v>
      </c>
      <c r="J213" s="19">
        <v>42</v>
      </c>
      <c r="K213" s="19">
        <f t="shared" si="102"/>
        <v>2.7719999999999998</v>
      </c>
      <c r="L213" s="19">
        <f t="shared" si="107"/>
        <v>63.759098416557165</v>
      </c>
      <c r="M213" s="12"/>
      <c r="N213" s="25">
        <f t="shared" si="103"/>
        <v>3</v>
      </c>
      <c r="O213" s="12"/>
      <c r="P213" s="25">
        <f t="shared" si="104"/>
        <v>42</v>
      </c>
      <c r="Q213" s="25">
        <f t="shared" si="100"/>
        <v>0</v>
      </c>
      <c r="R213" s="10">
        <f t="shared" si="101"/>
        <v>0</v>
      </c>
      <c r="S213" s="25">
        <f t="shared" si="108"/>
        <v>2.7719999999999998</v>
      </c>
      <c r="T213" s="25">
        <f t="shared" si="109"/>
        <v>63.759098416557165</v>
      </c>
      <c r="U213" s="43"/>
      <c r="V213" s="28">
        <f t="shared" si="105"/>
        <v>0</v>
      </c>
      <c r="W213" s="43"/>
      <c r="X213" s="32">
        <f t="shared" si="106"/>
        <v>0</v>
      </c>
    </row>
    <row r="214" spans="1:24" ht="18" customHeight="1">
      <c r="A214" s="77"/>
      <c r="B214" s="10" t="s">
        <v>145</v>
      </c>
      <c r="C214" s="10" t="s">
        <v>7</v>
      </c>
      <c r="D214" s="10" t="s">
        <v>2</v>
      </c>
      <c r="E214" s="11"/>
      <c r="F214" s="15" t="s">
        <v>170</v>
      </c>
      <c r="G214" s="19">
        <v>2</v>
      </c>
      <c r="H214" s="19">
        <v>5</v>
      </c>
      <c r="I214" s="19">
        <v>42</v>
      </c>
      <c r="J214" s="19">
        <v>42</v>
      </c>
      <c r="K214" s="19">
        <f t="shared" si="102"/>
        <v>17.64</v>
      </c>
      <c r="L214" s="19">
        <f t="shared" si="107"/>
        <v>405.73971719627292</v>
      </c>
      <c r="M214" s="12"/>
      <c r="N214" s="25">
        <f t="shared" si="103"/>
        <v>5</v>
      </c>
      <c r="O214" s="12"/>
      <c r="P214" s="25">
        <f t="shared" si="104"/>
        <v>42</v>
      </c>
      <c r="Q214" s="25">
        <f t="shared" si="100"/>
        <v>0</v>
      </c>
      <c r="R214" s="10">
        <f t="shared" si="101"/>
        <v>0</v>
      </c>
      <c r="S214" s="25">
        <f t="shared" si="108"/>
        <v>17.64</v>
      </c>
      <c r="T214" s="25">
        <f t="shared" si="109"/>
        <v>405.73971719627292</v>
      </c>
      <c r="U214" s="43"/>
      <c r="V214" s="28">
        <f t="shared" si="105"/>
        <v>0</v>
      </c>
      <c r="W214" s="43"/>
      <c r="X214" s="32">
        <f t="shared" si="106"/>
        <v>0</v>
      </c>
    </row>
    <row r="215" spans="1:24" ht="18" customHeight="1">
      <c r="A215" s="77"/>
      <c r="B215" s="10"/>
      <c r="C215" s="10" t="s">
        <v>4</v>
      </c>
      <c r="D215" s="10"/>
      <c r="E215" s="11"/>
      <c r="F215" s="15" t="s">
        <v>68</v>
      </c>
      <c r="G215" s="19">
        <v>1</v>
      </c>
      <c r="H215" s="19">
        <v>3</v>
      </c>
      <c r="I215" s="19">
        <v>54</v>
      </c>
      <c r="J215" s="19">
        <v>1</v>
      </c>
      <c r="K215" s="19">
        <f t="shared" si="102"/>
        <v>0.16200000000000001</v>
      </c>
      <c r="L215" s="19">
        <f t="shared" si="107"/>
        <v>3.7261810762923022</v>
      </c>
      <c r="M215" s="12"/>
      <c r="N215" s="25">
        <f t="shared" si="103"/>
        <v>3</v>
      </c>
      <c r="O215" s="12"/>
      <c r="P215" s="25">
        <f t="shared" si="104"/>
        <v>1</v>
      </c>
      <c r="Q215" s="25">
        <f t="shared" si="100"/>
        <v>0</v>
      </c>
      <c r="R215" s="10">
        <f t="shared" si="101"/>
        <v>0</v>
      </c>
      <c r="S215" s="25">
        <f t="shared" si="108"/>
        <v>0.16200000000000001</v>
      </c>
      <c r="T215" s="25">
        <f t="shared" si="109"/>
        <v>3.7261810762923022</v>
      </c>
      <c r="U215" s="43"/>
      <c r="V215" s="28">
        <f t="shared" si="105"/>
        <v>0</v>
      </c>
      <c r="W215" s="43"/>
      <c r="X215" s="32">
        <f t="shared" si="106"/>
        <v>0</v>
      </c>
    </row>
    <row r="216" spans="1:24" ht="18" customHeight="1">
      <c r="A216" s="77"/>
      <c r="B216" s="10" t="s">
        <v>139</v>
      </c>
      <c r="C216" s="10" t="s">
        <v>213</v>
      </c>
      <c r="D216" s="10"/>
      <c r="E216" s="11"/>
      <c r="F216" s="15" t="s">
        <v>75</v>
      </c>
      <c r="G216" s="19">
        <v>1</v>
      </c>
      <c r="H216" s="19">
        <v>15</v>
      </c>
      <c r="I216" s="19">
        <v>435</v>
      </c>
      <c r="J216" s="19">
        <v>1050</v>
      </c>
      <c r="K216" s="19">
        <f t="shared" si="102"/>
        <v>6851.25</v>
      </c>
      <c r="L216" s="19">
        <f t="shared" si="107"/>
        <v>157586.40801819527</v>
      </c>
      <c r="M216" s="12"/>
      <c r="N216" s="25">
        <f t="shared" si="103"/>
        <v>15</v>
      </c>
      <c r="O216" s="12"/>
      <c r="P216" s="25">
        <f t="shared" si="104"/>
        <v>1050</v>
      </c>
      <c r="Q216" s="25">
        <f t="shared" si="100"/>
        <v>0</v>
      </c>
      <c r="R216" s="10">
        <f t="shared" si="101"/>
        <v>0</v>
      </c>
      <c r="S216" s="25">
        <f t="shared" si="108"/>
        <v>6851.25</v>
      </c>
      <c r="T216" s="25">
        <f t="shared" si="109"/>
        <v>157586.40801819527</v>
      </c>
      <c r="U216" s="43"/>
      <c r="V216" s="28">
        <f t="shared" si="105"/>
        <v>0</v>
      </c>
      <c r="W216" s="43"/>
      <c r="X216" s="32">
        <f t="shared" si="106"/>
        <v>0</v>
      </c>
    </row>
    <row r="217" spans="1:24" ht="18" customHeight="1">
      <c r="A217" s="78"/>
      <c r="B217" s="10"/>
      <c r="C217" s="10" t="s">
        <v>213</v>
      </c>
      <c r="D217" s="10"/>
      <c r="E217" s="11"/>
      <c r="F217" s="15" t="s">
        <v>90</v>
      </c>
      <c r="G217" s="19">
        <v>1</v>
      </c>
      <c r="H217" s="19">
        <v>12</v>
      </c>
      <c r="I217" s="19">
        <v>270</v>
      </c>
      <c r="J217" s="19">
        <v>1050</v>
      </c>
      <c r="K217" s="19">
        <f t="shared" si="102"/>
        <v>3402</v>
      </c>
      <c r="L217" s="19">
        <f t="shared" si="107"/>
        <v>78249.802602138341</v>
      </c>
      <c r="M217" s="12"/>
      <c r="N217" s="25">
        <f t="shared" si="103"/>
        <v>12</v>
      </c>
      <c r="O217" s="12"/>
      <c r="P217" s="25">
        <f t="shared" si="104"/>
        <v>1050</v>
      </c>
      <c r="Q217" s="25">
        <f t="shared" si="100"/>
        <v>0</v>
      </c>
      <c r="R217" s="10">
        <f t="shared" si="101"/>
        <v>0</v>
      </c>
      <c r="S217" s="25">
        <f t="shared" si="108"/>
        <v>3402</v>
      </c>
      <c r="T217" s="25">
        <f t="shared" si="109"/>
        <v>78249.802602138341</v>
      </c>
      <c r="U217" s="43"/>
      <c r="V217" s="28">
        <f t="shared" si="105"/>
        <v>0</v>
      </c>
      <c r="W217" s="43"/>
      <c r="X217" s="32">
        <f t="shared" si="106"/>
        <v>0</v>
      </c>
    </row>
    <row r="218" spans="1:24" s="6" customFormat="1" ht="18" customHeight="1">
      <c r="A218" s="52" t="s">
        <v>162</v>
      </c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103"/>
      <c r="T218" s="103"/>
      <c r="U218" s="53"/>
      <c r="V218" s="53"/>
      <c r="W218" s="53"/>
      <c r="X218" s="54"/>
    </row>
    <row r="219" spans="1:24" ht="18" customHeight="1">
      <c r="A219" s="80" t="s">
        <v>146</v>
      </c>
      <c r="B219" s="81"/>
      <c r="C219" s="81"/>
      <c r="D219" s="81"/>
      <c r="E219" s="82"/>
      <c r="F219" s="83"/>
      <c r="G219" s="84"/>
      <c r="H219" s="84"/>
      <c r="I219" s="84"/>
      <c r="J219" s="84"/>
      <c r="K219" s="84"/>
      <c r="L219" s="84"/>
      <c r="M219" s="81"/>
      <c r="N219" s="86"/>
      <c r="O219" s="81"/>
      <c r="P219" s="86"/>
      <c r="Q219" s="86"/>
      <c r="R219" s="81"/>
      <c r="S219" s="86"/>
      <c r="T219" s="86"/>
      <c r="U219" s="98"/>
      <c r="V219" s="98"/>
      <c r="W219" s="98"/>
      <c r="X219" s="99"/>
    </row>
    <row r="220" spans="1:24" ht="18" customHeight="1">
      <c r="A220" s="77"/>
      <c r="B220" s="10" t="s">
        <v>165</v>
      </c>
      <c r="C220" s="10" t="s">
        <v>7</v>
      </c>
      <c r="D220" s="10" t="s">
        <v>9</v>
      </c>
      <c r="E220" s="11" t="s">
        <v>241</v>
      </c>
      <c r="F220" s="15" t="s">
        <v>179</v>
      </c>
      <c r="G220" s="19">
        <v>1</v>
      </c>
      <c r="H220" s="19">
        <v>11</v>
      </c>
      <c r="I220" s="19">
        <v>36</v>
      </c>
      <c r="J220" s="19">
        <v>42</v>
      </c>
      <c r="K220" s="19">
        <f t="shared" si="102"/>
        <v>16.632000000000001</v>
      </c>
      <c r="L220" s="19">
        <f t="shared" si="107"/>
        <v>382.55459049934302</v>
      </c>
      <c r="M220" s="12"/>
      <c r="N220" s="25">
        <f t="shared" si="103"/>
        <v>11</v>
      </c>
      <c r="O220" s="12"/>
      <c r="P220" s="25">
        <f t="shared" si="104"/>
        <v>42</v>
      </c>
      <c r="Q220" s="25">
        <f t="shared" ref="Q220:Q229" si="110">N220*O220*P220</f>
        <v>0</v>
      </c>
      <c r="R220" s="10">
        <f t="shared" si="101"/>
        <v>0</v>
      </c>
      <c r="S220" s="25">
        <f t="shared" si="108"/>
        <v>16.632000000000001</v>
      </c>
      <c r="T220" s="25">
        <f t="shared" si="109"/>
        <v>382.55459049934302</v>
      </c>
      <c r="U220" s="43"/>
      <c r="V220" s="28">
        <f t="shared" si="105"/>
        <v>0</v>
      </c>
      <c r="W220" s="43"/>
      <c r="X220" s="32">
        <f t="shared" si="106"/>
        <v>0</v>
      </c>
    </row>
    <row r="221" spans="1:24" ht="18" customHeight="1">
      <c r="A221" s="78"/>
      <c r="B221" s="10" t="s">
        <v>166</v>
      </c>
      <c r="C221" s="10" t="s">
        <v>87</v>
      </c>
      <c r="D221" s="10" t="s">
        <v>9</v>
      </c>
      <c r="E221" s="11"/>
      <c r="F221" s="15" t="s">
        <v>173</v>
      </c>
      <c r="G221" s="19">
        <v>1</v>
      </c>
      <c r="H221" s="19">
        <v>1</v>
      </c>
      <c r="I221" s="19">
        <v>22</v>
      </c>
      <c r="J221" s="19">
        <v>1</v>
      </c>
      <c r="K221" s="19">
        <f t="shared" si="102"/>
        <v>2.1999999999999999E-2</v>
      </c>
      <c r="L221" s="19">
        <f t="shared" si="107"/>
        <v>0.50602459060759652</v>
      </c>
      <c r="M221" s="12"/>
      <c r="N221" s="25">
        <f t="shared" si="103"/>
        <v>1</v>
      </c>
      <c r="O221" s="12"/>
      <c r="P221" s="25">
        <f t="shared" si="104"/>
        <v>1</v>
      </c>
      <c r="Q221" s="25">
        <f t="shared" si="110"/>
        <v>0</v>
      </c>
      <c r="R221" s="10">
        <f t="shared" si="101"/>
        <v>0</v>
      </c>
      <c r="S221" s="25">
        <f t="shared" si="108"/>
        <v>2.1999999999999999E-2</v>
      </c>
      <c r="T221" s="25">
        <f t="shared" si="109"/>
        <v>0.50602459060759652</v>
      </c>
      <c r="U221" s="43"/>
      <c r="V221" s="28">
        <f t="shared" si="105"/>
        <v>0</v>
      </c>
      <c r="W221" s="43"/>
      <c r="X221" s="32">
        <f t="shared" si="106"/>
        <v>0</v>
      </c>
    </row>
    <row r="222" spans="1:24" ht="18" customHeight="1">
      <c r="A222" s="80" t="s">
        <v>147</v>
      </c>
      <c r="B222" s="81"/>
      <c r="C222" s="81"/>
      <c r="D222" s="81"/>
      <c r="E222" s="82"/>
      <c r="F222" s="83"/>
      <c r="G222" s="84"/>
      <c r="H222" s="84"/>
      <c r="I222" s="19"/>
      <c r="J222" s="84"/>
      <c r="K222" s="84"/>
      <c r="L222" s="84"/>
      <c r="M222" s="81"/>
      <c r="N222" s="86"/>
      <c r="O222" s="81"/>
      <c r="P222" s="86"/>
      <c r="Q222" s="86"/>
      <c r="R222" s="81"/>
      <c r="S222" s="86"/>
      <c r="T222" s="86"/>
      <c r="U222" s="98"/>
      <c r="V222" s="98"/>
      <c r="W222" s="98"/>
      <c r="X222" s="99"/>
    </row>
    <row r="223" spans="1:24" ht="18" customHeight="1">
      <c r="A223" s="77"/>
      <c r="B223" s="10" t="s">
        <v>166</v>
      </c>
      <c r="C223" s="10" t="s">
        <v>87</v>
      </c>
      <c r="D223" s="10" t="s">
        <v>9</v>
      </c>
      <c r="E223" s="11"/>
      <c r="F223" s="15" t="s">
        <v>173</v>
      </c>
      <c r="G223" s="19">
        <v>1</v>
      </c>
      <c r="H223" s="19">
        <v>1</v>
      </c>
      <c r="I223" s="19">
        <v>22</v>
      </c>
      <c r="J223" s="19">
        <v>1</v>
      </c>
      <c r="K223" s="19">
        <f t="shared" si="102"/>
        <v>2.1999999999999999E-2</v>
      </c>
      <c r="L223" s="19">
        <f t="shared" si="107"/>
        <v>0.50602459060759652</v>
      </c>
      <c r="M223" s="12"/>
      <c r="N223" s="25">
        <f t="shared" si="103"/>
        <v>1</v>
      </c>
      <c r="O223" s="12"/>
      <c r="P223" s="25">
        <f t="shared" si="104"/>
        <v>1</v>
      </c>
      <c r="Q223" s="25">
        <f t="shared" si="110"/>
        <v>0</v>
      </c>
      <c r="R223" s="10">
        <f t="shared" si="101"/>
        <v>0</v>
      </c>
      <c r="S223" s="25">
        <f t="shared" si="108"/>
        <v>2.1999999999999999E-2</v>
      </c>
      <c r="T223" s="25">
        <f t="shared" si="109"/>
        <v>0.50602459060759652</v>
      </c>
      <c r="U223" s="43"/>
      <c r="V223" s="28">
        <f t="shared" si="105"/>
        <v>0</v>
      </c>
      <c r="W223" s="43"/>
      <c r="X223" s="32">
        <f t="shared" si="106"/>
        <v>0</v>
      </c>
    </row>
    <row r="224" spans="1:24" ht="18" customHeight="1">
      <c r="A224" s="77"/>
      <c r="B224" s="10" t="s">
        <v>168</v>
      </c>
      <c r="C224" s="10" t="s">
        <v>7</v>
      </c>
      <c r="D224" s="10" t="s">
        <v>9</v>
      </c>
      <c r="E224" s="11"/>
      <c r="F224" s="15" t="s">
        <v>179</v>
      </c>
      <c r="G224" s="19">
        <v>2</v>
      </c>
      <c r="H224" s="19">
        <v>1</v>
      </c>
      <c r="I224" s="19">
        <v>36</v>
      </c>
      <c r="J224" s="19">
        <v>42</v>
      </c>
      <c r="K224" s="19">
        <f t="shared" si="102"/>
        <v>3.024</v>
      </c>
      <c r="L224" s="19">
        <f t="shared" si="107"/>
        <v>69.55538009078964</v>
      </c>
      <c r="M224" s="12"/>
      <c r="N224" s="25">
        <f t="shared" si="103"/>
        <v>1</v>
      </c>
      <c r="O224" s="12"/>
      <c r="P224" s="25">
        <f t="shared" si="104"/>
        <v>42</v>
      </c>
      <c r="Q224" s="25">
        <f t="shared" si="110"/>
        <v>0</v>
      </c>
      <c r="R224" s="10">
        <f t="shared" si="101"/>
        <v>0</v>
      </c>
      <c r="S224" s="25">
        <f t="shared" si="108"/>
        <v>3.024</v>
      </c>
      <c r="T224" s="25">
        <f t="shared" si="109"/>
        <v>69.55538009078964</v>
      </c>
      <c r="U224" s="43"/>
      <c r="V224" s="28">
        <f t="shared" si="105"/>
        <v>0</v>
      </c>
      <c r="W224" s="43"/>
      <c r="X224" s="32">
        <f t="shared" si="106"/>
        <v>0</v>
      </c>
    </row>
    <row r="225" spans="1:24" ht="18" customHeight="1">
      <c r="A225" s="77"/>
      <c r="B225" s="10" t="s">
        <v>98</v>
      </c>
      <c r="C225" s="10" t="s">
        <v>87</v>
      </c>
      <c r="D225" s="10" t="s">
        <v>9</v>
      </c>
      <c r="E225" s="11"/>
      <c r="F225" s="15" t="s">
        <v>173</v>
      </c>
      <c r="G225" s="19">
        <v>1</v>
      </c>
      <c r="H225" s="19">
        <v>2</v>
      </c>
      <c r="I225" s="19">
        <v>22</v>
      </c>
      <c r="J225" s="19">
        <v>42</v>
      </c>
      <c r="K225" s="19">
        <f t="shared" si="102"/>
        <v>1.8480000000000001</v>
      </c>
      <c r="L225" s="19">
        <f t="shared" si="107"/>
        <v>42.506065611038117</v>
      </c>
      <c r="M225" s="12"/>
      <c r="N225" s="25">
        <f t="shared" si="103"/>
        <v>2</v>
      </c>
      <c r="O225" s="12"/>
      <c r="P225" s="25">
        <f t="shared" si="104"/>
        <v>42</v>
      </c>
      <c r="Q225" s="25">
        <f t="shared" si="110"/>
        <v>0</v>
      </c>
      <c r="R225" s="10">
        <f t="shared" si="101"/>
        <v>0</v>
      </c>
      <c r="S225" s="25">
        <f t="shared" si="108"/>
        <v>1.8480000000000001</v>
      </c>
      <c r="T225" s="25">
        <f t="shared" si="109"/>
        <v>42.506065611038117</v>
      </c>
      <c r="U225" s="43"/>
      <c r="V225" s="28">
        <f t="shared" si="105"/>
        <v>0</v>
      </c>
      <c r="W225" s="43"/>
      <c r="X225" s="32">
        <f t="shared" si="106"/>
        <v>0</v>
      </c>
    </row>
    <row r="226" spans="1:24" ht="18" customHeight="1">
      <c r="A226" s="77"/>
      <c r="B226" s="10" t="s">
        <v>99</v>
      </c>
      <c r="C226" s="10" t="s">
        <v>87</v>
      </c>
      <c r="D226" s="10" t="s">
        <v>9</v>
      </c>
      <c r="E226" s="11"/>
      <c r="F226" s="15" t="s">
        <v>173</v>
      </c>
      <c r="G226" s="19">
        <v>1</v>
      </c>
      <c r="H226" s="19">
        <v>2</v>
      </c>
      <c r="I226" s="19">
        <v>22</v>
      </c>
      <c r="J226" s="19">
        <v>42</v>
      </c>
      <c r="K226" s="19">
        <f t="shared" si="102"/>
        <v>1.8480000000000001</v>
      </c>
      <c r="L226" s="19">
        <f t="shared" si="107"/>
        <v>42.506065611038117</v>
      </c>
      <c r="M226" s="12"/>
      <c r="N226" s="25">
        <f t="shared" si="103"/>
        <v>2</v>
      </c>
      <c r="O226" s="12"/>
      <c r="P226" s="25">
        <f t="shared" si="104"/>
        <v>42</v>
      </c>
      <c r="Q226" s="25">
        <f t="shared" si="110"/>
        <v>0</v>
      </c>
      <c r="R226" s="10">
        <f t="shared" si="101"/>
        <v>0</v>
      </c>
      <c r="S226" s="25">
        <f t="shared" si="108"/>
        <v>1.8480000000000001</v>
      </c>
      <c r="T226" s="25">
        <f t="shared" si="109"/>
        <v>42.506065611038117</v>
      </c>
      <c r="U226" s="43"/>
      <c r="V226" s="28">
        <f t="shared" si="105"/>
        <v>0</v>
      </c>
      <c r="W226" s="43"/>
      <c r="X226" s="32">
        <f t="shared" si="106"/>
        <v>0</v>
      </c>
    </row>
    <row r="227" spans="1:24" ht="18" customHeight="1">
      <c r="A227" s="77"/>
      <c r="B227" s="10" t="s">
        <v>101</v>
      </c>
      <c r="C227" s="10" t="s">
        <v>7</v>
      </c>
      <c r="D227" s="10" t="s">
        <v>9</v>
      </c>
      <c r="E227" s="11"/>
      <c r="F227" s="15" t="s">
        <v>235</v>
      </c>
      <c r="G227" s="19">
        <v>2</v>
      </c>
      <c r="H227" s="19">
        <v>1</v>
      </c>
      <c r="I227" s="19">
        <v>36</v>
      </c>
      <c r="J227" s="19">
        <v>42</v>
      </c>
      <c r="K227" s="19">
        <f t="shared" si="102"/>
        <v>3.024</v>
      </c>
      <c r="L227" s="19">
        <f t="shared" si="107"/>
        <v>69.55538009078964</v>
      </c>
      <c r="M227" s="12"/>
      <c r="N227" s="25">
        <f t="shared" si="103"/>
        <v>1</v>
      </c>
      <c r="O227" s="12"/>
      <c r="P227" s="25">
        <f t="shared" si="104"/>
        <v>42</v>
      </c>
      <c r="Q227" s="25">
        <f t="shared" si="110"/>
        <v>0</v>
      </c>
      <c r="R227" s="10">
        <f t="shared" si="101"/>
        <v>0</v>
      </c>
      <c r="S227" s="25">
        <f t="shared" si="108"/>
        <v>3.024</v>
      </c>
      <c r="T227" s="25">
        <f t="shared" si="109"/>
        <v>69.55538009078964</v>
      </c>
      <c r="U227" s="43"/>
      <c r="V227" s="28">
        <f t="shared" si="105"/>
        <v>0</v>
      </c>
      <c r="W227" s="43"/>
      <c r="X227" s="32">
        <f t="shared" si="106"/>
        <v>0</v>
      </c>
    </row>
    <row r="228" spans="1:24" ht="18" customHeight="1">
      <c r="A228" s="77"/>
      <c r="B228" s="10" t="s">
        <v>100</v>
      </c>
      <c r="C228" s="10" t="s">
        <v>87</v>
      </c>
      <c r="D228" s="10" t="s">
        <v>9</v>
      </c>
      <c r="E228" s="11"/>
      <c r="F228" s="15" t="s">
        <v>173</v>
      </c>
      <c r="G228" s="19">
        <v>1</v>
      </c>
      <c r="H228" s="19">
        <v>1</v>
      </c>
      <c r="I228" s="19">
        <v>22</v>
      </c>
      <c r="J228" s="19">
        <v>42</v>
      </c>
      <c r="K228" s="19">
        <f t="shared" si="102"/>
        <v>0.92400000000000004</v>
      </c>
      <c r="L228" s="19">
        <f t="shared" si="107"/>
        <v>21.253032805519059</v>
      </c>
      <c r="M228" s="12"/>
      <c r="N228" s="25">
        <f t="shared" si="103"/>
        <v>1</v>
      </c>
      <c r="O228" s="12"/>
      <c r="P228" s="25">
        <f t="shared" si="104"/>
        <v>42</v>
      </c>
      <c r="Q228" s="25">
        <f t="shared" si="110"/>
        <v>0</v>
      </c>
      <c r="R228" s="10">
        <f t="shared" si="101"/>
        <v>0</v>
      </c>
      <c r="S228" s="25">
        <f t="shared" si="108"/>
        <v>0.92400000000000004</v>
      </c>
      <c r="T228" s="25">
        <f t="shared" si="109"/>
        <v>21.253032805519059</v>
      </c>
      <c r="U228" s="43"/>
      <c r="V228" s="28">
        <f t="shared" si="105"/>
        <v>0</v>
      </c>
      <c r="W228" s="43"/>
      <c r="X228" s="32">
        <f t="shared" si="106"/>
        <v>0</v>
      </c>
    </row>
    <row r="229" spans="1:24" ht="18" customHeight="1">
      <c r="A229" s="78"/>
      <c r="B229" s="10" t="s">
        <v>167</v>
      </c>
      <c r="C229" s="10" t="s">
        <v>7</v>
      </c>
      <c r="D229" s="10" t="s">
        <v>9</v>
      </c>
      <c r="E229" s="11"/>
      <c r="F229" s="15" t="s">
        <v>179</v>
      </c>
      <c r="G229" s="19">
        <v>1</v>
      </c>
      <c r="H229" s="19">
        <v>2</v>
      </c>
      <c r="I229" s="19">
        <v>36</v>
      </c>
      <c r="J229" s="19">
        <v>42</v>
      </c>
      <c r="K229" s="19">
        <f t="shared" si="102"/>
        <v>3.024</v>
      </c>
      <c r="L229" s="19">
        <f t="shared" si="107"/>
        <v>69.55538009078964</v>
      </c>
      <c r="M229" s="12"/>
      <c r="N229" s="25">
        <f t="shared" si="103"/>
        <v>2</v>
      </c>
      <c r="O229" s="12"/>
      <c r="P229" s="25">
        <f t="shared" si="104"/>
        <v>42</v>
      </c>
      <c r="Q229" s="25">
        <f t="shared" si="110"/>
        <v>0</v>
      </c>
      <c r="R229" s="10">
        <f t="shared" si="101"/>
        <v>0</v>
      </c>
      <c r="S229" s="25">
        <f t="shared" si="108"/>
        <v>3.024</v>
      </c>
      <c r="T229" s="25">
        <f t="shared" si="109"/>
        <v>69.55538009078964</v>
      </c>
      <c r="U229" s="43"/>
      <c r="V229" s="28">
        <f t="shared" si="105"/>
        <v>0</v>
      </c>
      <c r="W229" s="43"/>
      <c r="X229" s="32">
        <f t="shared" si="106"/>
        <v>0</v>
      </c>
    </row>
    <row r="230" spans="1:24" s="7" customFormat="1" ht="18" customHeight="1">
      <c r="A230" s="67" t="s">
        <v>88</v>
      </c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105"/>
      <c r="T230" s="105"/>
      <c r="U230" s="68"/>
      <c r="V230" s="68"/>
      <c r="W230" s="68"/>
      <c r="X230" s="69"/>
    </row>
    <row r="231" spans="1:24" ht="18" customHeight="1">
      <c r="A231" s="92" t="s">
        <v>37</v>
      </c>
      <c r="B231" s="93"/>
      <c r="C231" s="10" t="s">
        <v>4</v>
      </c>
      <c r="D231" s="10"/>
      <c r="E231" s="11"/>
      <c r="F231" s="15" t="s">
        <v>89</v>
      </c>
      <c r="G231" s="19">
        <v>1</v>
      </c>
      <c r="H231" s="19">
        <v>4</v>
      </c>
      <c r="I231" s="19">
        <v>45</v>
      </c>
      <c r="J231" s="19">
        <v>1</v>
      </c>
      <c r="K231" s="19">
        <f t="shared" si="102"/>
        <v>0.18</v>
      </c>
      <c r="L231" s="19">
        <f t="shared" si="107"/>
        <v>4.1402011958803353</v>
      </c>
      <c r="M231" s="12"/>
      <c r="N231" s="25">
        <f t="shared" si="103"/>
        <v>4</v>
      </c>
      <c r="O231" s="12"/>
      <c r="P231" s="25">
        <f t="shared" si="104"/>
        <v>1</v>
      </c>
      <c r="Q231" s="25">
        <f t="shared" ref="Q231" si="111">N231*O231*P231</f>
        <v>0</v>
      </c>
      <c r="R231" s="10">
        <f t="shared" si="101"/>
        <v>0</v>
      </c>
      <c r="S231" s="25">
        <f t="shared" si="108"/>
        <v>0.18</v>
      </c>
      <c r="T231" s="25">
        <f t="shared" si="109"/>
        <v>4.1402011958803353</v>
      </c>
      <c r="U231" s="43"/>
      <c r="V231" s="28">
        <f t="shared" si="105"/>
        <v>0</v>
      </c>
      <c r="W231" s="43"/>
      <c r="X231" s="32">
        <f t="shared" si="106"/>
        <v>0</v>
      </c>
    </row>
    <row r="232" spans="1:24" ht="18" customHeight="1">
      <c r="A232" s="92" t="s">
        <v>168</v>
      </c>
      <c r="B232" s="93"/>
      <c r="C232" s="10" t="s">
        <v>7</v>
      </c>
      <c r="D232" s="10" t="s">
        <v>9</v>
      </c>
      <c r="E232" s="11"/>
      <c r="F232" s="15" t="s">
        <v>170</v>
      </c>
      <c r="G232" s="19">
        <v>1</v>
      </c>
      <c r="H232" s="19">
        <v>3</v>
      </c>
      <c r="I232" s="19">
        <v>42</v>
      </c>
      <c r="J232" s="19">
        <v>10</v>
      </c>
      <c r="K232" s="19">
        <f>(G232*H232*I232*J232)/1000</f>
        <v>1.26</v>
      </c>
      <c r="L232" s="19">
        <f>K232*$C$3</f>
        <v>28.981408371162349</v>
      </c>
      <c r="M232" s="12"/>
      <c r="N232" s="25">
        <f>H232</f>
        <v>3</v>
      </c>
      <c r="O232" s="12"/>
      <c r="P232" s="25">
        <f>J232</f>
        <v>10</v>
      </c>
      <c r="Q232" s="25">
        <f>N232*O232*P232</f>
        <v>0</v>
      </c>
      <c r="R232" s="10">
        <f>$C$3*Q232</f>
        <v>0</v>
      </c>
      <c r="S232" s="25">
        <f t="shared" ref="S232:T236" si="112">K232-Q232</f>
        <v>1.26</v>
      </c>
      <c r="T232" s="25">
        <f t="shared" si="112"/>
        <v>28.981408371162349</v>
      </c>
      <c r="U232" s="43"/>
      <c r="V232" s="28">
        <f>N232*U232</f>
        <v>0</v>
      </c>
      <c r="W232" s="43"/>
      <c r="X232" s="32">
        <f>V232+W232</f>
        <v>0</v>
      </c>
    </row>
    <row r="233" spans="1:24" ht="18" customHeight="1">
      <c r="A233" s="92"/>
      <c r="B233" s="93"/>
      <c r="C233" s="10" t="s">
        <v>87</v>
      </c>
      <c r="D233" s="10" t="s">
        <v>9</v>
      </c>
      <c r="E233" s="11"/>
      <c r="F233" s="15" t="s">
        <v>180</v>
      </c>
      <c r="G233" s="19">
        <v>1</v>
      </c>
      <c r="H233" s="19">
        <v>1</v>
      </c>
      <c r="I233" s="19">
        <v>15</v>
      </c>
      <c r="J233" s="19">
        <v>10</v>
      </c>
      <c r="K233" s="19">
        <f>(G233*H233*I233*J233)/1000</f>
        <v>0.15</v>
      </c>
      <c r="L233" s="19">
        <f>K233*$C$3</f>
        <v>3.4501676632336129</v>
      </c>
      <c r="M233" s="12"/>
      <c r="N233" s="25">
        <f>H233</f>
        <v>1</v>
      </c>
      <c r="O233" s="12"/>
      <c r="P233" s="25">
        <f>J233</f>
        <v>10</v>
      </c>
      <c r="Q233" s="25">
        <f>N233*O233*P233</f>
        <v>0</v>
      </c>
      <c r="R233" s="10">
        <f>$C$3*Q233</f>
        <v>0</v>
      </c>
      <c r="S233" s="25">
        <f t="shared" si="112"/>
        <v>0.15</v>
      </c>
      <c r="T233" s="25">
        <f t="shared" si="112"/>
        <v>3.4501676632336129</v>
      </c>
      <c r="U233" s="43"/>
      <c r="V233" s="28">
        <f>N233*U233</f>
        <v>0</v>
      </c>
      <c r="W233" s="43"/>
      <c r="X233" s="32">
        <f>V233+W233</f>
        <v>0</v>
      </c>
    </row>
    <row r="234" spans="1:24" ht="18" customHeight="1">
      <c r="A234" s="92" t="s">
        <v>98</v>
      </c>
      <c r="B234" s="93"/>
      <c r="C234" s="10" t="s">
        <v>7</v>
      </c>
      <c r="D234" s="10" t="s">
        <v>9</v>
      </c>
      <c r="E234" s="11"/>
      <c r="F234" s="15" t="s">
        <v>173</v>
      </c>
      <c r="G234" s="19">
        <v>1</v>
      </c>
      <c r="H234" s="19">
        <v>2</v>
      </c>
      <c r="I234" s="19">
        <v>22</v>
      </c>
      <c r="J234" s="19">
        <v>10</v>
      </c>
      <c r="K234" s="19">
        <f>(G234*H234*I234*J234)/1000</f>
        <v>0.44</v>
      </c>
      <c r="L234" s="19">
        <f>K234*$C$3</f>
        <v>10.120491812151931</v>
      </c>
      <c r="M234" s="12"/>
      <c r="N234" s="25">
        <f>H234</f>
        <v>2</v>
      </c>
      <c r="O234" s="12"/>
      <c r="P234" s="25">
        <f>J234</f>
        <v>10</v>
      </c>
      <c r="Q234" s="25">
        <f>N234*O234*P234</f>
        <v>0</v>
      </c>
      <c r="R234" s="10">
        <f>$C$3*Q234</f>
        <v>0</v>
      </c>
      <c r="S234" s="25">
        <f t="shared" si="112"/>
        <v>0.44</v>
      </c>
      <c r="T234" s="25">
        <f t="shared" si="112"/>
        <v>10.120491812151931</v>
      </c>
      <c r="U234" s="43"/>
      <c r="V234" s="28">
        <f>N234*U234</f>
        <v>0</v>
      </c>
      <c r="W234" s="43"/>
      <c r="X234" s="32">
        <f>V234+W234</f>
        <v>0</v>
      </c>
    </row>
    <row r="235" spans="1:24" ht="18" customHeight="1">
      <c r="A235" s="92" t="s">
        <v>167</v>
      </c>
      <c r="B235" s="93"/>
      <c r="C235" s="10" t="s">
        <v>7</v>
      </c>
      <c r="D235" s="10" t="s">
        <v>9</v>
      </c>
      <c r="E235" s="11"/>
      <c r="F235" s="15" t="s">
        <v>170</v>
      </c>
      <c r="G235" s="19">
        <v>1</v>
      </c>
      <c r="H235" s="19">
        <v>4</v>
      </c>
      <c r="I235" s="19">
        <v>42</v>
      </c>
      <c r="J235" s="19">
        <v>10</v>
      </c>
      <c r="K235" s="19">
        <f>(G235*H235*I235*J235)/1000</f>
        <v>1.68</v>
      </c>
      <c r="L235" s="19">
        <f>K235*$C$3</f>
        <v>38.641877828216465</v>
      </c>
      <c r="M235" s="12"/>
      <c r="N235" s="25">
        <f>H235</f>
        <v>4</v>
      </c>
      <c r="O235" s="12"/>
      <c r="P235" s="25">
        <f>J235</f>
        <v>10</v>
      </c>
      <c r="Q235" s="25">
        <f>N235*O235*P235</f>
        <v>0</v>
      </c>
      <c r="R235" s="10">
        <f>$C$3*Q235</f>
        <v>0</v>
      </c>
      <c r="S235" s="25">
        <f t="shared" si="112"/>
        <v>1.68</v>
      </c>
      <c r="T235" s="25">
        <f t="shared" si="112"/>
        <v>38.641877828216465</v>
      </c>
      <c r="U235" s="43"/>
      <c r="V235" s="28">
        <f>N235*U235</f>
        <v>0</v>
      </c>
      <c r="W235" s="43"/>
      <c r="X235" s="32">
        <f>V235+W235</f>
        <v>0</v>
      </c>
    </row>
    <row r="236" spans="1:24" ht="18" customHeight="1">
      <c r="A236" s="92"/>
      <c r="B236" s="93"/>
      <c r="C236" s="10" t="s">
        <v>87</v>
      </c>
      <c r="D236" s="10" t="s">
        <v>9</v>
      </c>
      <c r="E236" s="11"/>
      <c r="F236" s="15" t="s">
        <v>180</v>
      </c>
      <c r="G236" s="19">
        <v>1</v>
      </c>
      <c r="H236" s="19">
        <v>1</v>
      </c>
      <c r="I236" s="19">
        <v>15</v>
      </c>
      <c r="J236" s="19">
        <v>10</v>
      </c>
      <c r="K236" s="19">
        <f>(G236*H236*I236*J236)/1000</f>
        <v>0.15</v>
      </c>
      <c r="L236" s="19">
        <f>K236*$C$3</f>
        <v>3.4501676632336129</v>
      </c>
      <c r="M236" s="12"/>
      <c r="N236" s="25">
        <f>H236</f>
        <v>1</v>
      </c>
      <c r="O236" s="12"/>
      <c r="P236" s="25">
        <f>J236</f>
        <v>10</v>
      </c>
      <c r="Q236" s="25">
        <f>N236*O236*P236</f>
        <v>0</v>
      </c>
      <c r="R236" s="10">
        <f>$C$3*Q236</f>
        <v>0</v>
      </c>
      <c r="S236" s="25">
        <f t="shared" si="112"/>
        <v>0.15</v>
      </c>
      <c r="T236" s="25">
        <f t="shared" si="112"/>
        <v>3.4501676632336129</v>
      </c>
      <c r="U236" s="43"/>
      <c r="V236" s="28">
        <f>N236*U236</f>
        <v>0</v>
      </c>
      <c r="W236" s="43"/>
      <c r="X236" s="32">
        <f>V236+W236</f>
        <v>0</v>
      </c>
    </row>
    <row r="237" spans="1:24" ht="18" customHeight="1">
      <c r="A237" s="92" t="s">
        <v>99</v>
      </c>
      <c r="B237" s="93"/>
      <c r="C237" s="10" t="s">
        <v>7</v>
      </c>
      <c r="D237" s="10" t="s">
        <v>9</v>
      </c>
      <c r="E237" s="11"/>
      <c r="F237" s="15" t="s">
        <v>173</v>
      </c>
      <c r="G237" s="19">
        <v>1</v>
      </c>
      <c r="H237" s="19">
        <v>2</v>
      </c>
      <c r="I237" s="19">
        <v>22</v>
      </c>
      <c r="J237" s="19">
        <v>10</v>
      </c>
      <c r="K237" s="19">
        <f t="shared" si="102"/>
        <v>0.44</v>
      </c>
      <c r="L237" s="19">
        <f t="shared" si="107"/>
        <v>10.120491812151931</v>
      </c>
      <c r="M237" s="12"/>
      <c r="N237" s="25">
        <f t="shared" si="103"/>
        <v>2</v>
      </c>
      <c r="O237" s="12"/>
      <c r="P237" s="25">
        <f t="shared" si="104"/>
        <v>10</v>
      </c>
      <c r="Q237" s="25">
        <f t="shared" ref="Q237:Q241" si="113">N237*O237*P237</f>
        <v>0</v>
      </c>
      <c r="R237" s="10">
        <f t="shared" si="101"/>
        <v>0</v>
      </c>
      <c r="S237" s="25">
        <f t="shared" si="108"/>
        <v>0.44</v>
      </c>
      <c r="T237" s="25">
        <f t="shared" si="109"/>
        <v>10.120491812151931</v>
      </c>
      <c r="U237" s="43"/>
      <c r="V237" s="28">
        <f t="shared" si="105"/>
        <v>0</v>
      </c>
      <c r="W237" s="43"/>
      <c r="X237" s="32">
        <f t="shared" si="106"/>
        <v>0</v>
      </c>
    </row>
    <row r="238" spans="1:24" ht="18" customHeight="1">
      <c r="A238" s="92" t="s">
        <v>96</v>
      </c>
      <c r="B238" s="93"/>
      <c r="C238" s="10" t="s">
        <v>7</v>
      </c>
      <c r="D238" s="10" t="s">
        <v>9</v>
      </c>
      <c r="E238" s="11"/>
      <c r="F238" s="15" t="s">
        <v>170</v>
      </c>
      <c r="G238" s="19">
        <v>1</v>
      </c>
      <c r="H238" s="19">
        <v>2</v>
      </c>
      <c r="I238" s="19">
        <v>42</v>
      </c>
      <c r="J238" s="19">
        <v>10</v>
      </c>
      <c r="K238" s="19">
        <f t="shared" si="102"/>
        <v>0.84</v>
      </c>
      <c r="L238" s="19">
        <f t="shared" si="107"/>
        <v>19.320938914108233</v>
      </c>
      <c r="M238" s="12"/>
      <c r="N238" s="25">
        <f t="shared" si="103"/>
        <v>2</v>
      </c>
      <c r="O238" s="12"/>
      <c r="P238" s="25">
        <f t="shared" si="104"/>
        <v>10</v>
      </c>
      <c r="Q238" s="25">
        <f t="shared" si="113"/>
        <v>0</v>
      </c>
      <c r="R238" s="10">
        <f t="shared" si="101"/>
        <v>0</v>
      </c>
      <c r="S238" s="25">
        <f t="shared" si="108"/>
        <v>0.84</v>
      </c>
      <c r="T238" s="25">
        <f t="shared" si="109"/>
        <v>19.320938914108233</v>
      </c>
      <c r="U238" s="43"/>
      <c r="V238" s="28">
        <f t="shared" si="105"/>
        <v>0</v>
      </c>
      <c r="W238" s="43"/>
      <c r="X238" s="32">
        <f t="shared" si="106"/>
        <v>0</v>
      </c>
    </row>
    <row r="239" spans="1:24" ht="18" customHeight="1">
      <c r="A239" s="92" t="s">
        <v>77</v>
      </c>
      <c r="B239" s="93"/>
      <c r="C239" s="10" t="s">
        <v>87</v>
      </c>
      <c r="D239" s="10" t="s">
        <v>9</v>
      </c>
      <c r="E239" s="11" t="s">
        <v>241</v>
      </c>
      <c r="F239" s="15" t="s">
        <v>173</v>
      </c>
      <c r="G239" s="19">
        <v>1</v>
      </c>
      <c r="H239" s="19">
        <v>2</v>
      </c>
      <c r="I239" s="19">
        <v>22</v>
      </c>
      <c r="J239" s="19">
        <v>10</v>
      </c>
      <c r="K239" s="19">
        <f t="shared" si="102"/>
        <v>0.44</v>
      </c>
      <c r="L239" s="19">
        <f t="shared" si="107"/>
        <v>10.120491812151931</v>
      </c>
      <c r="M239" s="12"/>
      <c r="N239" s="25">
        <f t="shared" si="103"/>
        <v>2</v>
      </c>
      <c r="O239" s="12"/>
      <c r="P239" s="25">
        <f t="shared" si="104"/>
        <v>10</v>
      </c>
      <c r="Q239" s="25">
        <f t="shared" si="113"/>
        <v>0</v>
      </c>
      <c r="R239" s="10">
        <f t="shared" si="101"/>
        <v>0</v>
      </c>
      <c r="S239" s="25">
        <f t="shared" si="108"/>
        <v>0.44</v>
      </c>
      <c r="T239" s="25">
        <f t="shared" si="109"/>
        <v>10.120491812151931</v>
      </c>
      <c r="U239" s="43"/>
      <c r="V239" s="28">
        <f t="shared" si="105"/>
        <v>0</v>
      </c>
      <c r="W239" s="43"/>
      <c r="X239" s="32">
        <f t="shared" si="106"/>
        <v>0</v>
      </c>
    </row>
    <row r="240" spans="1:24" ht="18" customHeight="1">
      <c r="A240" s="92"/>
      <c r="B240" s="93"/>
      <c r="C240" s="10" t="s">
        <v>5</v>
      </c>
      <c r="D240" s="10"/>
      <c r="E240" s="11" t="s">
        <v>241</v>
      </c>
      <c r="F240" s="15" t="s">
        <v>89</v>
      </c>
      <c r="G240" s="19">
        <v>2</v>
      </c>
      <c r="H240" s="19">
        <v>2</v>
      </c>
      <c r="I240" s="19">
        <v>45</v>
      </c>
      <c r="J240" s="19">
        <v>1</v>
      </c>
      <c r="K240" s="19">
        <f t="shared" si="102"/>
        <v>0.18</v>
      </c>
      <c r="L240" s="19">
        <f t="shared" si="107"/>
        <v>4.1402011958803353</v>
      </c>
      <c r="M240" s="12"/>
      <c r="N240" s="25">
        <f t="shared" si="103"/>
        <v>2</v>
      </c>
      <c r="O240" s="12"/>
      <c r="P240" s="25">
        <f t="shared" si="104"/>
        <v>1</v>
      </c>
      <c r="Q240" s="25">
        <f t="shared" si="113"/>
        <v>0</v>
      </c>
      <c r="R240" s="10">
        <f t="shared" si="101"/>
        <v>0</v>
      </c>
      <c r="S240" s="25">
        <f t="shared" si="108"/>
        <v>0.18</v>
      </c>
      <c r="T240" s="25">
        <f t="shared" si="109"/>
        <v>4.1402011958803353</v>
      </c>
      <c r="U240" s="43"/>
      <c r="V240" s="28">
        <f t="shared" si="105"/>
        <v>0</v>
      </c>
      <c r="W240" s="43"/>
      <c r="X240" s="32">
        <f t="shared" si="106"/>
        <v>0</v>
      </c>
    </row>
    <row r="241" spans="1:24" ht="18" customHeight="1">
      <c r="A241" s="92" t="s">
        <v>136</v>
      </c>
      <c r="B241" s="93"/>
      <c r="C241" s="10" t="s">
        <v>6</v>
      </c>
      <c r="D241" s="10"/>
      <c r="E241" s="11" t="s">
        <v>72</v>
      </c>
      <c r="F241" s="15" t="s">
        <v>181</v>
      </c>
      <c r="G241" s="19">
        <v>1</v>
      </c>
      <c r="H241" s="19">
        <v>1</v>
      </c>
      <c r="I241" s="19">
        <v>228</v>
      </c>
      <c r="J241" s="19">
        <v>10</v>
      </c>
      <c r="K241" s="19">
        <f t="shared" si="102"/>
        <v>2.2799999999999998</v>
      </c>
      <c r="L241" s="19">
        <f t="shared" si="107"/>
        <v>52.442548481150915</v>
      </c>
      <c r="M241" s="12"/>
      <c r="N241" s="25">
        <f t="shared" si="103"/>
        <v>1</v>
      </c>
      <c r="O241" s="12"/>
      <c r="P241" s="25">
        <f t="shared" si="104"/>
        <v>10</v>
      </c>
      <c r="Q241" s="25">
        <f t="shared" si="113"/>
        <v>0</v>
      </c>
      <c r="R241" s="10">
        <f t="shared" si="101"/>
        <v>0</v>
      </c>
      <c r="S241" s="25">
        <f t="shared" si="108"/>
        <v>2.2799999999999998</v>
      </c>
      <c r="T241" s="25">
        <f t="shared" si="109"/>
        <v>52.442548481150915</v>
      </c>
      <c r="U241" s="43"/>
      <c r="V241" s="28">
        <f t="shared" si="105"/>
        <v>0</v>
      </c>
      <c r="W241" s="43"/>
      <c r="X241" s="32">
        <f t="shared" si="106"/>
        <v>0</v>
      </c>
    </row>
    <row r="242" spans="1:24" s="8" customFormat="1" ht="18" customHeight="1">
      <c r="A242" s="70" t="s">
        <v>96</v>
      </c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104"/>
      <c r="T242" s="104"/>
      <c r="U242" s="71"/>
      <c r="V242" s="71"/>
      <c r="W242" s="71"/>
      <c r="X242" s="72"/>
    </row>
    <row r="243" spans="1:24" ht="18" customHeight="1">
      <c r="A243" s="92" t="s">
        <v>93</v>
      </c>
      <c r="B243" s="93"/>
      <c r="C243" s="10" t="s">
        <v>8</v>
      </c>
      <c r="D243" s="10" t="s">
        <v>9</v>
      </c>
      <c r="E243" s="11"/>
      <c r="F243" s="15" t="s">
        <v>170</v>
      </c>
      <c r="G243" s="19">
        <v>2</v>
      </c>
      <c r="H243" s="19">
        <v>2</v>
      </c>
      <c r="I243" s="19">
        <v>42</v>
      </c>
      <c r="J243" s="19">
        <v>5</v>
      </c>
      <c r="K243" s="19">
        <f t="shared" si="102"/>
        <v>0.84</v>
      </c>
      <c r="L243" s="19">
        <f t="shared" si="107"/>
        <v>19.320938914108233</v>
      </c>
      <c r="M243" s="12"/>
      <c r="N243" s="25">
        <f t="shared" si="103"/>
        <v>2</v>
      </c>
      <c r="O243" s="12"/>
      <c r="P243" s="25">
        <f t="shared" si="104"/>
        <v>5</v>
      </c>
      <c r="Q243" s="25">
        <f t="shared" ref="Q243" si="114">N243*O243*P243</f>
        <v>0</v>
      </c>
      <c r="R243" s="10">
        <f t="shared" si="101"/>
        <v>0</v>
      </c>
      <c r="S243" s="25">
        <f t="shared" si="108"/>
        <v>0.84</v>
      </c>
      <c r="T243" s="25">
        <f t="shared" si="109"/>
        <v>19.320938914108233</v>
      </c>
      <c r="U243" s="43"/>
      <c r="V243" s="28">
        <f t="shared" si="105"/>
        <v>0</v>
      </c>
      <c r="W243" s="43"/>
      <c r="X243" s="32">
        <f t="shared" si="106"/>
        <v>0</v>
      </c>
    </row>
    <row r="244" spans="1:24" ht="18" customHeight="1">
      <c r="A244" s="92"/>
      <c r="B244" s="93"/>
      <c r="C244" s="10" t="s">
        <v>87</v>
      </c>
      <c r="D244" s="10" t="s">
        <v>9</v>
      </c>
      <c r="E244" s="11"/>
      <c r="F244" s="15" t="s">
        <v>170</v>
      </c>
      <c r="G244" s="19">
        <v>1</v>
      </c>
      <c r="H244" s="19">
        <v>2</v>
      </c>
      <c r="I244" s="19">
        <v>42</v>
      </c>
      <c r="J244" s="19">
        <v>5</v>
      </c>
      <c r="K244" s="19">
        <f t="shared" si="102"/>
        <v>0.42</v>
      </c>
      <c r="L244" s="19">
        <f t="shared" si="107"/>
        <v>9.6604694570541163</v>
      </c>
      <c r="M244" s="12"/>
      <c r="N244" s="25">
        <f t="shared" si="103"/>
        <v>2</v>
      </c>
      <c r="O244" s="12"/>
      <c r="P244" s="25">
        <f t="shared" si="104"/>
        <v>5</v>
      </c>
      <c r="Q244" s="25">
        <f t="shared" ref="Q244:Q248" si="115">N244*O244*P244</f>
        <v>0</v>
      </c>
      <c r="R244" s="10">
        <f t="shared" si="101"/>
        <v>0</v>
      </c>
      <c r="S244" s="25">
        <f t="shared" si="108"/>
        <v>0.42</v>
      </c>
      <c r="T244" s="25">
        <f t="shared" si="109"/>
        <v>9.6604694570541163</v>
      </c>
      <c r="U244" s="43"/>
      <c r="V244" s="28">
        <f t="shared" si="105"/>
        <v>0</v>
      </c>
      <c r="W244" s="43"/>
      <c r="X244" s="32">
        <f t="shared" si="106"/>
        <v>0</v>
      </c>
    </row>
    <row r="245" spans="1:24" ht="18" customHeight="1">
      <c r="A245" s="92" t="s">
        <v>94</v>
      </c>
      <c r="B245" s="93"/>
      <c r="C245" s="10" t="s">
        <v>8</v>
      </c>
      <c r="D245" s="10" t="s">
        <v>9</v>
      </c>
      <c r="E245" s="11"/>
      <c r="F245" s="15" t="s">
        <v>170</v>
      </c>
      <c r="G245" s="19">
        <v>2</v>
      </c>
      <c r="H245" s="19">
        <v>1</v>
      </c>
      <c r="I245" s="19">
        <v>42</v>
      </c>
      <c r="J245" s="19">
        <v>5</v>
      </c>
      <c r="K245" s="19">
        <f t="shared" si="102"/>
        <v>0.42</v>
      </c>
      <c r="L245" s="19">
        <f t="shared" si="107"/>
        <v>9.6604694570541163</v>
      </c>
      <c r="M245" s="12"/>
      <c r="N245" s="25">
        <f t="shared" si="103"/>
        <v>1</v>
      </c>
      <c r="O245" s="12"/>
      <c r="P245" s="25">
        <f t="shared" si="104"/>
        <v>5</v>
      </c>
      <c r="Q245" s="25">
        <f t="shared" si="115"/>
        <v>0</v>
      </c>
      <c r="R245" s="10">
        <f t="shared" si="101"/>
        <v>0</v>
      </c>
      <c r="S245" s="25">
        <f t="shared" si="108"/>
        <v>0.42</v>
      </c>
      <c r="T245" s="25">
        <f t="shared" si="109"/>
        <v>9.6604694570541163</v>
      </c>
      <c r="U245" s="43"/>
      <c r="V245" s="28">
        <f t="shared" si="105"/>
        <v>0</v>
      </c>
      <c r="W245" s="43"/>
      <c r="X245" s="32">
        <f t="shared" si="106"/>
        <v>0</v>
      </c>
    </row>
    <row r="246" spans="1:24" ht="18" customHeight="1">
      <c r="A246" s="94"/>
      <c r="B246" s="93"/>
      <c r="C246" s="10" t="s">
        <v>87</v>
      </c>
      <c r="D246" s="10" t="s">
        <v>9</v>
      </c>
      <c r="E246" s="11"/>
      <c r="F246" s="15" t="s">
        <v>170</v>
      </c>
      <c r="G246" s="19">
        <v>1</v>
      </c>
      <c r="H246" s="19">
        <v>2</v>
      </c>
      <c r="I246" s="19">
        <v>42</v>
      </c>
      <c r="J246" s="19">
        <v>5</v>
      </c>
      <c r="K246" s="19">
        <f t="shared" si="102"/>
        <v>0.42</v>
      </c>
      <c r="L246" s="19">
        <f t="shared" si="107"/>
        <v>9.6604694570541163</v>
      </c>
      <c r="M246" s="12"/>
      <c r="N246" s="25">
        <f t="shared" si="103"/>
        <v>2</v>
      </c>
      <c r="O246" s="12"/>
      <c r="P246" s="25">
        <f t="shared" si="104"/>
        <v>5</v>
      </c>
      <c r="Q246" s="25">
        <f t="shared" si="115"/>
        <v>0</v>
      </c>
      <c r="R246" s="10">
        <f t="shared" si="101"/>
        <v>0</v>
      </c>
      <c r="S246" s="25">
        <f t="shared" si="108"/>
        <v>0.42</v>
      </c>
      <c r="T246" s="25">
        <f t="shared" si="109"/>
        <v>9.6604694570541163</v>
      </c>
      <c r="U246" s="43"/>
      <c r="V246" s="28">
        <f t="shared" si="105"/>
        <v>0</v>
      </c>
      <c r="W246" s="43"/>
      <c r="X246" s="32">
        <f t="shared" si="106"/>
        <v>0</v>
      </c>
    </row>
    <row r="247" spans="1:24" ht="18" customHeight="1">
      <c r="A247" s="92" t="s">
        <v>95</v>
      </c>
      <c r="B247" s="93"/>
      <c r="C247" s="10" t="s">
        <v>8</v>
      </c>
      <c r="D247" s="10" t="s">
        <v>9</v>
      </c>
      <c r="E247" s="11"/>
      <c r="F247" s="15" t="s">
        <v>170</v>
      </c>
      <c r="G247" s="19">
        <v>2</v>
      </c>
      <c r="H247" s="19">
        <v>1</v>
      </c>
      <c r="I247" s="19">
        <v>42</v>
      </c>
      <c r="J247" s="19">
        <v>5</v>
      </c>
      <c r="K247" s="19">
        <f t="shared" si="102"/>
        <v>0.42</v>
      </c>
      <c r="L247" s="19">
        <f t="shared" si="107"/>
        <v>9.6604694570541163</v>
      </c>
      <c r="M247" s="12"/>
      <c r="N247" s="25">
        <f t="shared" si="103"/>
        <v>1</v>
      </c>
      <c r="O247" s="12"/>
      <c r="P247" s="25">
        <f t="shared" si="104"/>
        <v>5</v>
      </c>
      <c r="Q247" s="25">
        <f t="shared" si="115"/>
        <v>0</v>
      </c>
      <c r="R247" s="10">
        <f t="shared" si="101"/>
        <v>0</v>
      </c>
      <c r="S247" s="25">
        <f t="shared" si="108"/>
        <v>0.42</v>
      </c>
      <c r="T247" s="25">
        <f t="shared" si="109"/>
        <v>9.6604694570541163</v>
      </c>
      <c r="U247" s="43"/>
      <c r="V247" s="28">
        <f t="shared" si="105"/>
        <v>0</v>
      </c>
      <c r="W247" s="43"/>
      <c r="X247" s="32">
        <f t="shared" si="106"/>
        <v>0</v>
      </c>
    </row>
    <row r="248" spans="1:24" ht="18" customHeight="1">
      <c r="A248" s="92"/>
      <c r="B248" s="93"/>
      <c r="C248" s="10" t="s">
        <v>87</v>
      </c>
      <c r="D248" s="10" t="s">
        <v>9</v>
      </c>
      <c r="E248" s="11"/>
      <c r="F248" s="15" t="s">
        <v>170</v>
      </c>
      <c r="G248" s="19">
        <v>1</v>
      </c>
      <c r="H248" s="19">
        <v>4</v>
      </c>
      <c r="I248" s="19">
        <v>42</v>
      </c>
      <c r="J248" s="19">
        <v>5</v>
      </c>
      <c r="K248" s="19">
        <f t="shared" si="102"/>
        <v>0.84</v>
      </c>
      <c r="L248" s="19">
        <f t="shared" si="107"/>
        <v>19.320938914108233</v>
      </c>
      <c r="M248" s="12"/>
      <c r="N248" s="25">
        <f t="shared" si="103"/>
        <v>4</v>
      </c>
      <c r="O248" s="12"/>
      <c r="P248" s="25">
        <f t="shared" si="104"/>
        <v>5</v>
      </c>
      <c r="Q248" s="25">
        <f t="shared" si="115"/>
        <v>0</v>
      </c>
      <c r="R248" s="10">
        <f t="shared" si="101"/>
        <v>0</v>
      </c>
      <c r="S248" s="25">
        <f t="shared" si="108"/>
        <v>0.84</v>
      </c>
      <c r="T248" s="25">
        <f t="shared" si="109"/>
        <v>19.320938914108233</v>
      </c>
      <c r="U248" s="43"/>
      <c r="V248" s="28">
        <f t="shared" si="105"/>
        <v>0</v>
      </c>
      <c r="W248" s="43"/>
      <c r="X248" s="32">
        <f t="shared" si="106"/>
        <v>0</v>
      </c>
    </row>
    <row r="249" spans="1:24" s="9" customFormat="1" ht="18" customHeight="1">
      <c r="A249" s="64" t="s">
        <v>136</v>
      </c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106"/>
      <c r="T249" s="106"/>
      <c r="U249" s="65"/>
      <c r="V249" s="65"/>
      <c r="W249" s="65"/>
      <c r="X249" s="66"/>
    </row>
    <row r="250" spans="1:24" ht="18" customHeight="1">
      <c r="A250" s="80" t="s">
        <v>281</v>
      </c>
      <c r="B250" s="110"/>
      <c r="C250" s="112" t="s">
        <v>7</v>
      </c>
      <c r="D250" s="112" t="s">
        <v>204</v>
      </c>
      <c r="E250" s="111"/>
      <c r="F250" s="113" t="s">
        <v>173</v>
      </c>
      <c r="G250" s="114">
        <v>1</v>
      </c>
      <c r="H250" s="114">
        <v>2</v>
      </c>
      <c r="I250" s="19">
        <v>22</v>
      </c>
      <c r="J250" s="19">
        <v>1</v>
      </c>
      <c r="K250" s="19">
        <f>(G250*H250*I250*J250)/1000</f>
        <v>4.3999999999999997E-2</v>
      </c>
      <c r="L250" s="19">
        <f>K250*$C$3</f>
        <v>1.012049181215193</v>
      </c>
      <c r="M250" s="115"/>
      <c r="N250" s="25">
        <f>H250</f>
        <v>2</v>
      </c>
      <c r="O250" s="115"/>
      <c r="P250" s="25">
        <f>J250</f>
        <v>1</v>
      </c>
      <c r="Q250" s="25">
        <f>N250*O250*P250</f>
        <v>0</v>
      </c>
      <c r="R250" s="10">
        <f>$C$3*Q250</f>
        <v>0</v>
      </c>
      <c r="S250" s="25">
        <f>K250-Q250</f>
        <v>4.3999999999999997E-2</v>
      </c>
      <c r="T250" s="25">
        <f>L250-R250</f>
        <v>1.012049181215193</v>
      </c>
      <c r="U250" s="116"/>
      <c r="V250" s="28">
        <f>N250*U250</f>
        <v>0</v>
      </c>
      <c r="W250" s="116"/>
      <c r="X250" s="32">
        <f>V250+W250</f>
        <v>0</v>
      </c>
    </row>
    <row r="251" spans="1:24" ht="18" customHeight="1">
      <c r="A251" s="92" t="s">
        <v>136</v>
      </c>
      <c r="B251" s="93"/>
      <c r="C251" s="10" t="s">
        <v>6</v>
      </c>
      <c r="D251" s="10"/>
      <c r="E251" s="11" t="s">
        <v>182</v>
      </c>
      <c r="F251" s="15" t="s">
        <v>75</v>
      </c>
      <c r="G251" s="19">
        <v>1</v>
      </c>
      <c r="H251" s="19">
        <v>1</v>
      </c>
      <c r="I251" s="19">
        <v>435</v>
      </c>
      <c r="J251" s="19">
        <v>4380</v>
      </c>
      <c r="K251" s="19">
        <f>(G251*H251*I251*J251)/1000</f>
        <v>1905.3</v>
      </c>
      <c r="L251" s="19">
        <f>K251*$C$3</f>
        <v>43824.029658393352</v>
      </c>
      <c r="M251" s="12"/>
      <c r="N251" s="25">
        <f>H251</f>
        <v>1</v>
      </c>
      <c r="O251" s="12"/>
      <c r="P251" s="25">
        <f>J251</f>
        <v>4380</v>
      </c>
      <c r="Q251" s="25">
        <f>N251*O251*P251</f>
        <v>0</v>
      </c>
      <c r="R251" s="10">
        <f>$C$3*Q251</f>
        <v>0</v>
      </c>
      <c r="S251" s="25">
        <f>K251-Q251</f>
        <v>1905.3</v>
      </c>
      <c r="T251" s="25">
        <f>L251-R251</f>
        <v>43824.029658393352</v>
      </c>
      <c r="U251" s="43"/>
      <c r="V251" s="28">
        <f>N251*U251</f>
        <v>0</v>
      </c>
      <c r="W251" s="43"/>
      <c r="X251" s="32">
        <f>V251+W251</f>
        <v>0</v>
      </c>
    </row>
    <row r="252" spans="1:24" ht="18" customHeight="1">
      <c r="A252" s="95"/>
      <c r="B252" s="96"/>
      <c r="C252" s="13" t="s">
        <v>6</v>
      </c>
      <c r="D252" s="13"/>
      <c r="E252" s="14" t="s">
        <v>72</v>
      </c>
      <c r="F252" s="17" t="s">
        <v>71</v>
      </c>
      <c r="G252" s="22">
        <v>1</v>
      </c>
      <c r="H252" s="22">
        <v>3</v>
      </c>
      <c r="I252" s="22">
        <v>228</v>
      </c>
      <c r="J252" s="22">
        <v>4380</v>
      </c>
      <c r="K252" s="22">
        <f t="shared" si="102"/>
        <v>2995.92</v>
      </c>
      <c r="L252" s="22">
        <f t="shared" si="107"/>
        <v>68909.508704232314</v>
      </c>
      <c r="M252" s="41"/>
      <c r="N252" s="30">
        <f t="shared" si="103"/>
        <v>3</v>
      </c>
      <c r="O252" s="41"/>
      <c r="P252" s="30">
        <f t="shared" si="104"/>
        <v>4380</v>
      </c>
      <c r="Q252" s="30">
        <f t="shared" ref="Q252" si="116">N252*O252*P252</f>
        <v>0</v>
      </c>
      <c r="R252" s="13">
        <f t="shared" si="101"/>
        <v>0</v>
      </c>
      <c r="S252" s="30">
        <f t="shared" si="108"/>
        <v>2995.92</v>
      </c>
      <c r="T252" s="30">
        <f t="shared" si="109"/>
        <v>68909.508704232314</v>
      </c>
      <c r="U252" s="44"/>
      <c r="V252" s="36">
        <f t="shared" si="105"/>
        <v>0</v>
      </c>
      <c r="W252" s="44"/>
      <c r="X252" s="34">
        <f t="shared" si="106"/>
        <v>0</v>
      </c>
    </row>
    <row r="253" spans="1:24" ht="18" customHeight="1">
      <c r="A253" s="1" t="s">
        <v>247</v>
      </c>
      <c r="F253" s="2"/>
      <c r="G253" s="23"/>
      <c r="H253" s="23"/>
      <c r="I253" s="23"/>
      <c r="J253" s="23"/>
      <c r="K253" s="23"/>
      <c r="L253" s="23"/>
      <c r="M253" s="1"/>
      <c r="O253" s="1"/>
      <c r="U253" s="102"/>
      <c r="V253" s="136" t="s">
        <v>218</v>
      </c>
      <c r="W253" s="136"/>
      <c r="X253" s="136"/>
    </row>
    <row r="254" spans="1:24" ht="18" customHeight="1">
      <c r="F254" s="2"/>
      <c r="G254" s="23"/>
      <c r="H254" s="23"/>
      <c r="I254" s="23"/>
      <c r="J254" s="23"/>
      <c r="K254" s="23"/>
      <c r="L254" s="23"/>
      <c r="M254" s="1"/>
      <c r="O254" s="1"/>
      <c r="U254" s="45"/>
      <c r="V254" s="135" t="s">
        <v>202</v>
      </c>
      <c r="W254" s="135"/>
      <c r="X254" s="38">
        <f>X7</f>
        <v>7000</v>
      </c>
    </row>
    <row r="255" spans="1:24" ht="18" customHeight="1">
      <c r="F255" s="2"/>
      <c r="G255" s="23"/>
      <c r="H255" s="23"/>
      <c r="I255" s="23"/>
      <c r="J255" s="23"/>
      <c r="K255" s="23"/>
      <c r="L255" s="23"/>
      <c r="M255" s="1"/>
      <c r="O255" s="1"/>
      <c r="U255" s="45"/>
      <c r="V255" s="135" t="s">
        <v>223</v>
      </c>
      <c r="W255" s="135"/>
      <c r="X255" s="39"/>
    </row>
    <row r="256" spans="1:24" ht="18" customHeight="1">
      <c r="F256" s="2"/>
      <c r="G256" s="23"/>
      <c r="H256" s="23"/>
      <c r="I256" s="23"/>
      <c r="J256" s="23"/>
      <c r="K256" s="23"/>
      <c r="L256" s="23"/>
      <c r="M256" s="1"/>
      <c r="O256" s="1"/>
      <c r="U256" s="45"/>
      <c r="V256" s="135" t="s">
        <v>224</v>
      </c>
      <c r="W256" s="135"/>
      <c r="X256" s="39"/>
    </row>
    <row r="257" spans="6:24" ht="18" customHeight="1">
      <c r="F257" s="2"/>
      <c r="G257" s="23"/>
      <c r="H257" s="23"/>
      <c r="I257" s="23"/>
      <c r="J257" s="23"/>
      <c r="K257" s="23"/>
      <c r="L257" s="23"/>
      <c r="M257" s="1"/>
      <c r="O257" s="1"/>
      <c r="U257" s="45"/>
      <c r="V257" s="135" t="s">
        <v>225</v>
      </c>
      <c r="W257" s="135"/>
      <c r="X257" s="39"/>
    </row>
    <row r="258" spans="6:24" ht="18" customHeight="1">
      <c r="F258" s="2"/>
      <c r="G258" s="23"/>
      <c r="H258" s="23"/>
      <c r="I258" s="23"/>
      <c r="J258" s="23"/>
      <c r="K258" s="23"/>
      <c r="L258" s="23"/>
      <c r="M258" s="1"/>
      <c r="O258" s="1"/>
      <c r="U258" s="45"/>
      <c r="V258" s="135" t="s">
        <v>249</v>
      </c>
      <c r="W258" s="135"/>
      <c r="X258" s="38">
        <f>SUM(X254:X257)</f>
        <v>7000</v>
      </c>
    </row>
    <row r="259" spans="6:24" ht="18" customHeight="1">
      <c r="F259" s="2"/>
      <c r="G259" s="23"/>
      <c r="H259" s="23"/>
      <c r="I259" s="23"/>
      <c r="J259" s="23"/>
      <c r="K259" s="23"/>
      <c r="L259" s="23"/>
      <c r="M259" s="1"/>
      <c r="O259" s="1"/>
      <c r="U259" s="45"/>
      <c r="W259" s="45"/>
    </row>
    <row r="260" spans="6:24" ht="18" customHeight="1">
      <c r="F260" s="2"/>
      <c r="G260" s="23"/>
      <c r="H260" s="23"/>
      <c r="I260" s="23"/>
      <c r="J260" s="23"/>
      <c r="K260" s="23"/>
      <c r="L260" s="23"/>
      <c r="M260" s="1"/>
      <c r="O260" s="1"/>
      <c r="U260" s="45"/>
      <c r="W260" s="45"/>
    </row>
    <row r="261" spans="6:24" ht="18" customHeight="1">
      <c r="F261" s="2"/>
      <c r="G261" s="23"/>
      <c r="H261" s="23"/>
      <c r="I261" s="23"/>
      <c r="J261" s="23"/>
      <c r="K261" s="23"/>
      <c r="L261" s="23"/>
      <c r="M261" s="1"/>
      <c r="O261" s="1"/>
      <c r="U261" s="45"/>
      <c r="W261" s="45"/>
    </row>
    <row r="262" spans="6:24" ht="18" customHeight="1">
      <c r="F262" s="2"/>
      <c r="G262" s="23"/>
      <c r="H262" s="23"/>
      <c r="I262" s="23"/>
      <c r="J262" s="23"/>
      <c r="K262" s="23"/>
      <c r="L262" s="23"/>
      <c r="M262" s="1"/>
      <c r="O262" s="1"/>
      <c r="U262" s="45"/>
      <c r="W262" s="45"/>
    </row>
    <row r="263" spans="6:24" ht="18" customHeight="1">
      <c r="F263" s="2"/>
      <c r="G263" s="23"/>
      <c r="H263" s="23"/>
      <c r="I263" s="23"/>
      <c r="J263" s="23"/>
      <c r="K263" s="23"/>
      <c r="L263" s="23"/>
      <c r="M263" s="1"/>
      <c r="O263" s="1"/>
      <c r="U263" s="45"/>
      <c r="W263" s="45"/>
    </row>
    <row r="264" spans="6:24" ht="18" customHeight="1">
      <c r="F264" s="2"/>
      <c r="G264" s="23"/>
      <c r="H264" s="23"/>
      <c r="I264" s="23"/>
      <c r="J264" s="23"/>
      <c r="K264" s="23"/>
      <c r="L264" s="23"/>
      <c r="M264" s="1"/>
      <c r="O264" s="1"/>
      <c r="U264" s="45"/>
      <c r="W264" s="45"/>
    </row>
    <row r="265" spans="6:24" ht="18" customHeight="1">
      <c r="F265" s="2"/>
      <c r="G265" s="23"/>
      <c r="H265" s="23"/>
      <c r="I265" s="23"/>
      <c r="J265" s="23"/>
      <c r="K265" s="23"/>
      <c r="L265" s="23"/>
      <c r="M265" s="1"/>
      <c r="O265" s="1"/>
      <c r="U265" s="45"/>
      <c r="W265" s="45"/>
    </row>
    <row r="266" spans="6:24" ht="18" customHeight="1">
      <c r="F266" s="2"/>
      <c r="G266" s="23"/>
      <c r="H266" s="23"/>
      <c r="I266" s="23"/>
      <c r="J266" s="23"/>
      <c r="K266" s="23"/>
      <c r="L266" s="23"/>
      <c r="M266" s="1"/>
      <c r="O266" s="1"/>
      <c r="U266" s="45"/>
      <c r="W266" s="45"/>
    </row>
    <row r="267" spans="6:24" ht="18" customHeight="1">
      <c r="F267" s="2"/>
      <c r="G267" s="23"/>
      <c r="H267" s="23"/>
      <c r="I267" s="23"/>
      <c r="J267" s="23"/>
      <c r="K267" s="23"/>
      <c r="L267" s="23"/>
      <c r="M267" s="1"/>
      <c r="O267" s="1"/>
      <c r="U267" s="45"/>
      <c r="W267" s="45"/>
    </row>
    <row r="268" spans="6:24" ht="18" customHeight="1">
      <c r="F268" s="2"/>
      <c r="G268" s="23"/>
      <c r="H268" s="23"/>
      <c r="I268" s="23"/>
      <c r="J268" s="23"/>
      <c r="K268" s="23"/>
      <c r="L268" s="23"/>
      <c r="O268" s="1"/>
      <c r="U268" s="45"/>
      <c r="W268" s="45"/>
    </row>
    <row r="269" spans="6:24" ht="18" customHeight="1">
      <c r="F269" s="2"/>
      <c r="G269" s="23"/>
      <c r="H269" s="23"/>
      <c r="I269" s="23"/>
      <c r="J269" s="23"/>
      <c r="K269" s="23"/>
      <c r="L269" s="23"/>
      <c r="O269" s="1"/>
      <c r="U269" s="45"/>
      <c r="W269" s="45"/>
    </row>
    <row r="270" spans="6:24" ht="18" customHeight="1">
      <c r="F270" s="2"/>
      <c r="G270" s="23"/>
      <c r="H270" s="23"/>
      <c r="I270" s="23"/>
      <c r="J270" s="23"/>
      <c r="K270" s="23"/>
      <c r="L270" s="23"/>
      <c r="O270" s="1"/>
      <c r="U270" s="45"/>
      <c r="W270" s="45"/>
    </row>
    <row r="271" spans="6:24" ht="18" customHeight="1">
      <c r="F271" s="2"/>
      <c r="G271" s="23"/>
      <c r="H271" s="23"/>
      <c r="I271" s="23"/>
      <c r="J271" s="23"/>
      <c r="K271" s="23"/>
      <c r="L271" s="23"/>
      <c r="O271" s="1"/>
      <c r="U271" s="45"/>
      <c r="W271" s="45"/>
    </row>
    <row r="272" spans="6:24" ht="18" customHeight="1">
      <c r="F272" s="2"/>
      <c r="G272" s="23"/>
      <c r="H272" s="23"/>
      <c r="I272" s="23"/>
      <c r="J272" s="23"/>
      <c r="K272" s="23"/>
      <c r="L272" s="23"/>
      <c r="O272" s="1"/>
      <c r="W272" s="45"/>
    </row>
    <row r="273" spans="6:23" ht="18" customHeight="1">
      <c r="F273" s="2"/>
      <c r="G273" s="23"/>
      <c r="H273" s="23"/>
      <c r="I273" s="23"/>
      <c r="J273" s="23"/>
      <c r="K273" s="23"/>
      <c r="L273" s="23"/>
      <c r="O273" s="1"/>
      <c r="W273" s="45"/>
    </row>
    <row r="274" spans="6:23" ht="18" customHeight="1">
      <c r="F274" s="2"/>
      <c r="G274" s="23"/>
      <c r="H274" s="23"/>
      <c r="I274" s="23"/>
      <c r="J274" s="23"/>
      <c r="K274" s="23"/>
      <c r="L274" s="23"/>
      <c r="O274" s="1"/>
      <c r="W274" s="45"/>
    </row>
    <row r="275" spans="6:23" ht="18" customHeight="1">
      <c r="F275" s="2"/>
      <c r="G275" s="23"/>
      <c r="H275" s="23"/>
      <c r="I275" s="23"/>
      <c r="J275" s="23"/>
      <c r="K275" s="23"/>
      <c r="L275" s="23"/>
      <c r="O275" s="1"/>
    </row>
    <row r="276" spans="6:23" ht="18" customHeight="1">
      <c r="F276" s="2"/>
      <c r="G276" s="23"/>
      <c r="H276" s="23"/>
      <c r="I276" s="23"/>
      <c r="J276" s="23"/>
      <c r="K276" s="23"/>
      <c r="L276" s="23"/>
      <c r="O276" s="1"/>
    </row>
    <row r="277" spans="6:23" ht="18" customHeight="1">
      <c r="F277" s="2"/>
      <c r="G277" s="23"/>
      <c r="H277" s="23"/>
      <c r="I277" s="23"/>
      <c r="J277" s="23"/>
      <c r="K277" s="23"/>
      <c r="L277" s="23"/>
      <c r="O277" s="1"/>
    </row>
    <row r="278" spans="6:23" ht="18" customHeight="1">
      <c r="F278" s="2"/>
      <c r="G278" s="23"/>
      <c r="H278" s="23"/>
      <c r="I278" s="23"/>
      <c r="J278" s="23"/>
      <c r="K278" s="23"/>
      <c r="L278" s="23"/>
      <c r="O278" s="1"/>
    </row>
    <row r="279" spans="6:23" ht="18" customHeight="1">
      <c r="F279" s="2"/>
      <c r="G279" s="23"/>
      <c r="H279" s="23"/>
      <c r="I279" s="23"/>
      <c r="J279" s="23"/>
      <c r="K279" s="23"/>
      <c r="L279" s="23"/>
      <c r="O279" s="1"/>
    </row>
    <row r="280" spans="6:23" ht="18" customHeight="1">
      <c r="F280" s="2"/>
      <c r="G280" s="23"/>
      <c r="H280" s="23"/>
      <c r="I280" s="23"/>
      <c r="J280" s="23"/>
      <c r="K280" s="23"/>
      <c r="L280" s="23"/>
      <c r="O280" s="1"/>
    </row>
    <row r="281" spans="6:23" ht="18" customHeight="1">
      <c r="F281" s="2"/>
      <c r="G281" s="23"/>
      <c r="H281" s="23"/>
      <c r="I281" s="23"/>
      <c r="J281" s="23"/>
      <c r="K281" s="23"/>
      <c r="L281" s="23"/>
      <c r="O281" s="1"/>
    </row>
    <row r="282" spans="6:23" ht="18" customHeight="1">
      <c r="F282" s="2"/>
      <c r="G282" s="23"/>
      <c r="H282" s="23"/>
      <c r="I282" s="23"/>
      <c r="J282" s="23"/>
      <c r="K282" s="23"/>
      <c r="L282" s="23"/>
      <c r="O282" s="1"/>
    </row>
    <row r="283" spans="6:23" ht="18" customHeight="1">
      <c r="F283" s="2"/>
      <c r="G283" s="23"/>
      <c r="H283" s="23"/>
      <c r="I283" s="23"/>
      <c r="J283" s="23"/>
      <c r="K283" s="23"/>
      <c r="L283" s="23"/>
      <c r="O283" s="1"/>
    </row>
    <row r="284" spans="6:23" ht="18" customHeight="1">
      <c r="F284" s="2"/>
      <c r="G284" s="23"/>
      <c r="H284" s="23"/>
      <c r="I284" s="23"/>
      <c r="J284" s="23"/>
      <c r="K284" s="23"/>
      <c r="L284" s="23"/>
      <c r="O284" s="1"/>
    </row>
    <row r="285" spans="6:23" ht="18" customHeight="1">
      <c r="F285" s="2"/>
      <c r="G285" s="23"/>
      <c r="H285" s="23"/>
      <c r="I285" s="23"/>
      <c r="J285" s="23"/>
      <c r="K285" s="23"/>
      <c r="L285" s="23"/>
      <c r="O285" s="1"/>
    </row>
    <row r="286" spans="6:23" ht="18" customHeight="1">
      <c r="F286" s="2"/>
      <c r="G286" s="23"/>
      <c r="H286" s="23"/>
      <c r="I286" s="23"/>
      <c r="J286" s="23"/>
      <c r="K286" s="23"/>
      <c r="L286" s="23"/>
      <c r="O286" s="1"/>
    </row>
    <row r="287" spans="6:23" ht="18" customHeight="1">
      <c r="F287" s="2"/>
      <c r="G287" s="23"/>
      <c r="H287" s="23"/>
      <c r="I287" s="23"/>
      <c r="J287" s="23"/>
      <c r="K287" s="23"/>
      <c r="L287" s="23"/>
      <c r="O287" s="1"/>
    </row>
    <row r="288" spans="6:23" ht="18" customHeight="1">
      <c r="F288" s="2"/>
      <c r="G288" s="23"/>
      <c r="H288" s="23"/>
      <c r="I288" s="23"/>
      <c r="J288" s="23"/>
      <c r="K288" s="23"/>
      <c r="L288" s="23"/>
      <c r="O288" s="1"/>
    </row>
    <row r="289" spans="6:12" ht="18" customHeight="1">
      <c r="F289" s="2"/>
      <c r="G289" s="23"/>
      <c r="H289" s="23"/>
      <c r="I289" s="23"/>
      <c r="J289" s="23"/>
      <c r="K289" s="23"/>
      <c r="L289" s="23"/>
    </row>
    <row r="290" spans="6:12" ht="18" customHeight="1">
      <c r="F290" s="2"/>
      <c r="G290" s="23"/>
      <c r="H290" s="23"/>
      <c r="I290" s="23"/>
      <c r="J290" s="23"/>
      <c r="K290" s="23"/>
      <c r="L290" s="23"/>
    </row>
    <row r="291" spans="6:12" ht="18" customHeight="1">
      <c r="F291" s="2"/>
      <c r="G291" s="23"/>
      <c r="H291" s="23"/>
      <c r="I291" s="23"/>
      <c r="J291" s="23"/>
      <c r="K291" s="23"/>
      <c r="L291" s="23"/>
    </row>
    <row r="292" spans="6:12" ht="18" customHeight="1">
      <c r="F292" s="2"/>
      <c r="G292" s="23"/>
      <c r="H292" s="23"/>
      <c r="I292" s="23"/>
      <c r="J292" s="23"/>
      <c r="K292" s="23"/>
      <c r="L292" s="23"/>
    </row>
    <row r="293" spans="6:12" ht="18" customHeight="1">
      <c r="F293" s="2"/>
      <c r="G293" s="23"/>
      <c r="H293" s="23"/>
      <c r="I293" s="23"/>
      <c r="J293" s="23"/>
      <c r="K293" s="23"/>
      <c r="L293" s="23"/>
    </row>
    <row r="294" spans="6:12" ht="18" customHeight="1">
      <c r="F294" s="2"/>
      <c r="G294" s="23"/>
      <c r="H294" s="23"/>
      <c r="I294" s="23"/>
      <c r="J294" s="23"/>
      <c r="K294" s="23"/>
      <c r="L294" s="23"/>
    </row>
    <row r="295" spans="6:12" ht="18" customHeight="1">
      <c r="F295" s="2"/>
      <c r="G295" s="23"/>
      <c r="H295" s="23"/>
      <c r="I295" s="23"/>
      <c r="J295" s="23"/>
      <c r="K295" s="23"/>
      <c r="L295" s="23"/>
    </row>
    <row r="296" spans="6:12" ht="18" customHeight="1">
      <c r="F296" s="2"/>
      <c r="G296" s="23"/>
      <c r="H296" s="23"/>
      <c r="I296" s="23"/>
      <c r="J296" s="23"/>
      <c r="K296" s="23"/>
      <c r="L296" s="23"/>
    </row>
    <row r="297" spans="6:12" ht="18" customHeight="1">
      <c r="F297" s="2"/>
      <c r="G297" s="23"/>
      <c r="H297" s="23"/>
      <c r="I297" s="23"/>
      <c r="J297" s="23"/>
      <c r="K297" s="23"/>
      <c r="L297" s="23"/>
    </row>
    <row r="298" spans="6:12" ht="18" customHeight="1">
      <c r="F298" s="2"/>
      <c r="G298" s="23"/>
      <c r="H298" s="23"/>
      <c r="I298" s="23"/>
      <c r="J298" s="23"/>
      <c r="K298" s="23"/>
      <c r="L298" s="23"/>
    </row>
    <row r="299" spans="6:12" ht="18" customHeight="1">
      <c r="F299" s="2"/>
      <c r="G299" s="23"/>
      <c r="H299" s="23"/>
      <c r="I299" s="23"/>
      <c r="J299" s="23"/>
      <c r="K299" s="23"/>
      <c r="L299" s="23"/>
    </row>
    <row r="300" spans="6:12" ht="18" customHeight="1">
      <c r="F300" s="2"/>
      <c r="G300" s="23"/>
      <c r="H300" s="23"/>
      <c r="I300" s="23"/>
      <c r="J300" s="23"/>
      <c r="K300" s="23"/>
      <c r="L300" s="23"/>
    </row>
    <row r="301" spans="6:12" ht="18" customHeight="1">
      <c r="F301" s="2"/>
      <c r="G301" s="23"/>
      <c r="H301" s="23"/>
      <c r="I301" s="23"/>
      <c r="J301" s="23"/>
      <c r="K301" s="23"/>
      <c r="L301" s="23"/>
    </row>
    <row r="302" spans="6:12" ht="18" customHeight="1">
      <c r="F302" s="2"/>
      <c r="G302" s="23"/>
      <c r="H302" s="23"/>
      <c r="I302" s="23"/>
      <c r="J302" s="23"/>
      <c r="K302" s="23"/>
      <c r="L302" s="23"/>
    </row>
    <row r="303" spans="6:12" ht="18" customHeight="1">
      <c r="F303" s="2"/>
      <c r="G303" s="23"/>
      <c r="H303" s="23"/>
      <c r="I303" s="23"/>
      <c r="J303" s="23"/>
      <c r="K303" s="23"/>
      <c r="L303" s="23"/>
    </row>
    <row r="304" spans="6:12" ht="18" customHeight="1">
      <c r="F304" s="2"/>
      <c r="G304" s="23"/>
      <c r="H304" s="23"/>
      <c r="I304" s="23"/>
      <c r="J304" s="23"/>
      <c r="K304" s="23"/>
      <c r="L304" s="23"/>
    </row>
    <row r="305" spans="6:12" ht="18" customHeight="1">
      <c r="F305" s="2"/>
      <c r="G305" s="23"/>
      <c r="H305" s="23"/>
      <c r="I305" s="23"/>
      <c r="J305" s="23"/>
      <c r="K305" s="23"/>
      <c r="L305" s="23"/>
    </row>
    <row r="306" spans="6:12" ht="18" customHeight="1">
      <c r="F306" s="2"/>
      <c r="G306" s="23"/>
      <c r="H306" s="23"/>
      <c r="I306" s="23"/>
      <c r="J306" s="23"/>
      <c r="K306" s="23"/>
      <c r="L306" s="23"/>
    </row>
    <row r="307" spans="6:12" ht="18" customHeight="1">
      <c r="F307" s="2"/>
      <c r="G307" s="23"/>
      <c r="H307" s="23"/>
      <c r="I307" s="23"/>
      <c r="J307" s="23"/>
      <c r="K307" s="23"/>
      <c r="L307" s="23"/>
    </row>
    <row r="308" spans="6:12" ht="18" customHeight="1">
      <c r="F308" s="2"/>
      <c r="G308" s="23"/>
      <c r="H308" s="23"/>
      <c r="I308" s="23"/>
      <c r="J308" s="23"/>
      <c r="K308" s="23"/>
      <c r="L308" s="23"/>
    </row>
    <row r="309" spans="6:12" ht="18" customHeight="1">
      <c r="F309" s="2"/>
      <c r="G309" s="23"/>
      <c r="H309" s="23"/>
      <c r="I309" s="23"/>
      <c r="J309" s="23"/>
      <c r="K309" s="23"/>
      <c r="L309" s="23"/>
    </row>
    <row r="310" spans="6:12" ht="18" customHeight="1">
      <c r="F310" s="2"/>
      <c r="G310" s="23"/>
      <c r="H310" s="23"/>
      <c r="I310" s="23"/>
      <c r="J310" s="23"/>
      <c r="K310" s="23"/>
      <c r="L310" s="23"/>
    </row>
    <row r="311" spans="6:12" ht="18" customHeight="1">
      <c r="F311" s="2"/>
      <c r="G311" s="23"/>
      <c r="H311" s="23"/>
      <c r="I311" s="23"/>
      <c r="J311" s="23"/>
      <c r="K311" s="23"/>
      <c r="L311" s="23"/>
    </row>
    <row r="312" spans="6:12" ht="18" customHeight="1">
      <c r="F312" s="2"/>
      <c r="G312" s="23"/>
      <c r="H312" s="23"/>
      <c r="I312" s="23"/>
      <c r="J312" s="23"/>
      <c r="K312" s="23"/>
      <c r="L312" s="23"/>
    </row>
    <row r="313" spans="6:12" ht="18" customHeight="1">
      <c r="F313" s="2"/>
      <c r="G313" s="23"/>
      <c r="H313" s="23"/>
      <c r="I313" s="23"/>
      <c r="J313" s="23"/>
      <c r="K313" s="23"/>
      <c r="L313" s="23"/>
    </row>
    <row r="314" spans="6:12" ht="18" customHeight="1">
      <c r="F314" s="2"/>
      <c r="G314" s="23"/>
      <c r="H314" s="23"/>
      <c r="I314" s="23"/>
      <c r="J314" s="23"/>
      <c r="K314" s="23"/>
      <c r="L314" s="23"/>
    </row>
    <row r="315" spans="6:12" ht="18" customHeight="1">
      <c r="F315" s="2"/>
      <c r="G315" s="23"/>
      <c r="H315" s="23"/>
      <c r="I315" s="23"/>
      <c r="J315" s="23"/>
      <c r="K315" s="23"/>
      <c r="L315" s="23"/>
    </row>
    <row r="316" spans="6:12" ht="18" customHeight="1">
      <c r="F316" s="2"/>
      <c r="G316" s="23"/>
      <c r="H316" s="23"/>
      <c r="I316" s="23"/>
      <c r="J316" s="23"/>
      <c r="K316" s="23"/>
      <c r="L316" s="23"/>
    </row>
    <row r="317" spans="6:12" ht="18" customHeight="1">
      <c r="F317" s="2"/>
      <c r="G317" s="23"/>
      <c r="H317" s="23"/>
      <c r="I317" s="23"/>
      <c r="J317" s="23"/>
      <c r="K317" s="23"/>
      <c r="L317" s="23"/>
    </row>
    <row r="318" spans="6:12" ht="18" customHeight="1">
      <c r="F318" s="2"/>
      <c r="G318" s="23"/>
      <c r="H318" s="23"/>
      <c r="I318" s="23"/>
      <c r="J318" s="23"/>
      <c r="K318" s="23"/>
      <c r="L318" s="23"/>
    </row>
    <row r="319" spans="6:12" ht="18" customHeight="1">
      <c r="F319" s="2"/>
      <c r="G319" s="23"/>
      <c r="H319" s="23"/>
      <c r="I319" s="23"/>
      <c r="J319" s="23"/>
      <c r="K319" s="23"/>
      <c r="L319" s="23"/>
    </row>
    <row r="320" spans="6:12" ht="18" customHeight="1">
      <c r="F320" s="2"/>
      <c r="G320" s="23"/>
      <c r="H320" s="23"/>
      <c r="I320" s="23"/>
      <c r="J320" s="23"/>
      <c r="K320" s="23"/>
      <c r="L320" s="23"/>
    </row>
    <row r="321" spans="6:12" ht="18" customHeight="1">
      <c r="F321" s="2"/>
      <c r="G321" s="23"/>
      <c r="H321" s="23"/>
      <c r="I321" s="23"/>
      <c r="J321" s="23"/>
      <c r="K321" s="23"/>
      <c r="L321" s="23"/>
    </row>
    <row r="322" spans="6:12" ht="18" customHeight="1">
      <c r="F322" s="2"/>
      <c r="G322" s="23"/>
      <c r="H322" s="23"/>
      <c r="I322" s="23"/>
      <c r="J322" s="23"/>
      <c r="K322" s="23"/>
      <c r="L322" s="23"/>
    </row>
    <row r="323" spans="6:12" ht="18" customHeight="1">
      <c r="F323" s="2"/>
      <c r="G323" s="23"/>
      <c r="H323" s="23"/>
      <c r="I323" s="23"/>
      <c r="J323" s="23"/>
      <c r="K323" s="23"/>
      <c r="L323" s="23"/>
    </row>
    <row r="324" spans="6:12" ht="18" customHeight="1">
      <c r="F324" s="2"/>
      <c r="G324" s="23"/>
      <c r="H324" s="23"/>
      <c r="I324" s="23"/>
      <c r="J324" s="23"/>
      <c r="K324" s="23"/>
      <c r="L324" s="23"/>
    </row>
    <row r="325" spans="6:12" ht="18" customHeight="1">
      <c r="F325" s="2"/>
      <c r="G325" s="23"/>
      <c r="H325" s="23"/>
      <c r="I325" s="23"/>
      <c r="J325" s="23"/>
      <c r="K325" s="23"/>
      <c r="L325" s="23"/>
    </row>
    <row r="326" spans="6:12" ht="18" customHeight="1">
      <c r="F326" s="2"/>
      <c r="G326" s="23"/>
      <c r="H326" s="23"/>
      <c r="I326" s="23"/>
      <c r="J326" s="23"/>
      <c r="K326" s="23"/>
      <c r="L326" s="23"/>
    </row>
    <row r="327" spans="6:12" ht="18" customHeight="1">
      <c r="F327" s="2"/>
      <c r="G327" s="23"/>
      <c r="H327" s="23"/>
      <c r="I327" s="23"/>
      <c r="J327" s="23"/>
      <c r="K327" s="23"/>
      <c r="L327" s="23"/>
    </row>
    <row r="328" spans="6:12" ht="18" customHeight="1">
      <c r="F328" s="2"/>
      <c r="G328" s="23"/>
      <c r="H328" s="23"/>
      <c r="I328" s="23"/>
      <c r="J328" s="23"/>
      <c r="K328" s="23"/>
      <c r="L328" s="23"/>
    </row>
    <row r="329" spans="6:12" ht="18" customHeight="1">
      <c r="F329" s="2"/>
      <c r="G329" s="23"/>
      <c r="H329" s="23"/>
      <c r="I329" s="23"/>
      <c r="J329" s="23"/>
      <c r="K329" s="23"/>
      <c r="L329" s="23"/>
    </row>
    <row r="330" spans="6:12" ht="18" customHeight="1">
      <c r="F330" s="2"/>
      <c r="G330" s="23"/>
      <c r="H330" s="23"/>
      <c r="I330" s="23"/>
      <c r="J330" s="23"/>
      <c r="K330" s="23"/>
      <c r="L330" s="23"/>
    </row>
    <row r="331" spans="6:12" ht="18" customHeight="1">
      <c r="F331" s="2"/>
      <c r="G331" s="23"/>
      <c r="H331" s="23"/>
      <c r="I331" s="23"/>
      <c r="J331" s="23"/>
      <c r="K331" s="23"/>
      <c r="L331" s="23"/>
    </row>
    <row r="332" spans="6:12" ht="18" customHeight="1">
      <c r="F332" s="2"/>
      <c r="G332" s="23"/>
      <c r="H332" s="23"/>
      <c r="I332" s="23"/>
      <c r="J332" s="23"/>
      <c r="K332" s="23"/>
      <c r="L332" s="23"/>
    </row>
    <row r="333" spans="6:12" ht="18" customHeight="1">
      <c r="F333" s="2"/>
      <c r="G333" s="23"/>
      <c r="H333" s="23"/>
      <c r="I333" s="23"/>
      <c r="J333" s="23"/>
      <c r="K333" s="23"/>
      <c r="L333" s="23"/>
    </row>
    <row r="334" spans="6:12" ht="18" customHeight="1">
      <c r="F334" s="2"/>
      <c r="G334" s="23"/>
      <c r="H334" s="23"/>
      <c r="I334" s="23"/>
      <c r="J334" s="23"/>
      <c r="K334" s="23"/>
      <c r="L334" s="23"/>
    </row>
    <row r="335" spans="6:12" ht="18" customHeight="1">
      <c r="F335" s="2"/>
      <c r="G335" s="23"/>
      <c r="H335" s="23"/>
      <c r="I335" s="23"/>
      <c r="J335" s="23"/>
      <c r="K335" s="23"/>
      <c r="L335" s="23"/>
    </row>
    <row r="336" spans="6:12" ht="18" customHeight="1">
      <c r="F336" s="2"/>
      <c r="G336" s="23"/>
      <c r="H336" s="23"/>
      <c r="I336" s="23"/>
      <c r="J336" s="23"/>
      <c r="K336" s="23"/>
      <c r="L336" s="23"/>
    </row>
    <row r="337" spans="6:12" ht="18" customHeight="1">
      <c r="F337" s="2"/>
      <c r="G337" s="23"/>
      <c r="H337" s="23"/>
      <c r="I337" s="23"/>
      <c r="J337" s="23"/>
      <c r="K337" s="23"/>
      <c r="L337" s="23"/>
    </row>
    <row r="338" spans="6:12" ht="18" customHeight="1">
      <c r="F338" s="2"/>
      <c r="G338" s="23"/>
      <c r="H338" s="23"/>
      <c r="I338" s="23"/>
      <c r="J338" s="23"/>
      <c r="K338" s="23"/>
      <c r="L338" s="23"/>
    </row>
    <row r="339" spans="6:12" ht="18" customHeight="1">
      <c r="F339" s="2"/>
      <c r="G339" s="23"/>
      <c r="H339" s="23"/>
      <c r="I339" s="23"/>
      <c r="J339" s="23"/>
      <c r="K339" s="23"/>
      <c r="L339" s="23"/>
    </row>
    <row r="340" spans="6:12" ht="18" customHeight="1">
      <c r="F340" s="2"/>
      <c r="G340" s="23"/>
      <c r="H340" s="23"/>
      <c r="I340" s="23"/>
      <c r="J340" s="23"/>
      <c r="K340" s="23"/>
      <c r="L340" s="23"/>
    </row>
    <row r="341" spans="6:12" ht="18" customHeight="1">
      <c r="F341" s="2"/>
      <c r="G341" s="23"/>
      <c r="H341" s="23"/>
      <c r="I341" s="23"/>
      <c r="J341" s="23"/>
      <c r="K341" s="23"/>
      <c r="L341" s="23"/>
    </row>
    <row r="342" spans="6:12" ht="18" customHeight="1">
      <c r="F342" s="2"/>
      <c r="G342" s="23"/>
      <c r="H342" s="23"/>
      <c r="I342" s="23"/>
      <c r="J342" s="23"/>
      <c r="K342" s="23"/>
      <c r="L342" s="23"/>
    </row>
    <row r="343" spans="6:12" ht="18" customHeight="1">
      <c r="F343" s="2"/>
      <c r="G343" s="23"/>
      <c r="H343" s="23"/>
      <c r="I343" s="23"/>
      <c r="J343" s="23"/>
      <c r="K343" s="23"/>
      <c r="L343" s="23"/>
    </row>
    <row r="344" spans="6:12" ht="18" customHeight="1">
      <c r="F344" s="2"/>
      <c r="G344" s="23"/>
      <c r="H344" s="23"/>
      <c r="I344" s="23"/>
      <c r="J344" s="23"/>
      <c r="K344" s="23"/>
      <c r="L344" s="23"/>
    </row>
    <row r="345" spans="6:12" ht="18" customHeight="1">
      <c r="F345" s="2"/>
      <c r="G345" s="23"/>
      <c r="H345" s="23"/>
      <c r="I345" s="23"/>
      <c r="J345" s="23"/>
      <c r="K345" s="23"/>
      <c r="L345" s="23"/>
    </row>
    <row r="346" spans="6:12" ht="18" customHeight="1">
      <c r="F346" s="2"/>
      <c r="G346" s="23"/>
      <c r="H346" s="23"/>
      <c r="I346" s="23"/>
      <c r="J346" s="23"/>
      <c r="K346" s="23"/>
      <c r="L346" s="23"/>
    </row>
    <row r="347" spans="6:12" ht="18" customHeight="1">
      <c r="F347" s="2"/>
      <c r="G347" s="2"/>
      <c r="H347" s="2"/>
      <c r="I347" s="2"/>
      <c r="J347" s="2"/>
      <c r="K347" s="2"/>
      <c r="L347" s="2"/>
    </row>
    <row r="348" spans="6:12" ht="18" customHeight="1">
      <c r="F348" s="2"/>
      <c r="G348" s="2"/>
      <c r="H348" s="2"/>
      <c r="I348" s="2"/>
      <c r="J348" s="2"/>
      <c r="K348" s="2"/>
      <c r="L348" s="2"/>
    </row>
    <row r="349" spans="6:12" ht="18" customHeight="1">
      <c r="F349" s="2"/>
      <c r="G349" s="2"/>
      <c r="H349" s="2"/>
      <c r="I349" s="2"/>
      <c r="J349" s="2"/>
      <c r="K349" s="2"/>
      <c r="L349" s="2"/>
    </row>
    <row r="350" spans="6:12" ht="18" customHeight="1">
      <c r="F350" s="2"/>
      <c r="G350" s="2"/>
      <c r="H350" s="2"/>
      <c r="I350" s="2"/>
      <c r="J350" s="2"/>
      <c r="K350" s="2"/>
      <c r="L350" s="2"/>
    </row>
    <row r="351" spans="6:12" ht="18" customHeight="1">
      <c r="F351" s="2"/>
      <c r="G351" s="2"/>
      <c r="H351" s="2"/>
      <c r="I351" s="2"/>
      <c r="J351" s="2"/>
      <c r="K351" s="2"/>
      <c r="L351" s="2"/>
    </row>
    <row r="352" spans="6:12" ht="18" customHeight="1">
      <c r="F352" s="2"/>
      <c r="G352" s="2"/>
      <c r="H352" s="2"/>
      <c r="I352" s="2"/>
      <c r="J352" s="2"/>
      <c r="K352" s="2"/>
      <c r="L352" s="2"/>
    </row>
    <row r="353" spans="6:12" ht="18" customHeight="1">
      <c r="F353" s="2"/>
      <c r="G353" s="2"/>
      <c r="H353" s="2"/>
      <c r="I353" s="2"/>
      <c r="J353" s="2"/>
      <c r="K353" s="2"/>
      <c r="L353" s="2"/>
    </row>
    <row r="354" spans="6:12" ht="18" customHeight="1">
      <c r="F354" s="2"/>
      <c r="G354" s="2"/>
      <c r="H354" s="2"/>
      <c r="I354" s="2"/>
      <c r="J354" s="2"/>
      <c r="K354" s="2"/>
      <c r="L354" s="2"/>
    </row>
    <row r="355" spans="6:12" ht="18" customHeight="1">
      <c r="F355" s="2"/>
      <c r="G355" s="2"/>
      <c r="H355" s="2"/>
      <c r="I355" s="2"/>
      <c r="J355" s="2"/>
      <c r="K355" s="2"/>
      <c r="L355" s="2"/>
    </row>
    <row r="356" spans="6:12" ht="18" customHeight="1">
      <c r="F356" s="2"/>
      <c r="G356" s="2"/>
      <c r="H356" s="2"/>
      <c r="I356" s="2"/>
      <c r="J356" s="2"/>
      <c r="K356" s="2"/>
      <c r="L356" s="2"/>
    </row>
    <row r="357" spans="6:12" ht="18" customHeight="1">
      <c r="F357" s="2"/>
      <c r="G357" s="2"/>
      <c r="H357" s="2"/>
      <c r="I357" s="2"/>
      <c r="J357" s="2"/>
      <c r="K357" s="2"/>
      <c r="L357" s="2"/>
    </row>
    <row r="358" spans="6:12" ht="18" customHeight="1">
      <c r="F358" s="2"/>
      <c r="G358" s="2"/>
      <c r="H358" s="2"/>
      <c r="I358" s="2"/>
      <c r="J358" s="2"/>
      <c r="K358" s="2"/>
      <c r="L358" s="2"/>
    </row>
    <row r="359" spans="6:12" ht="18" customHeight="1">
      <c r="F359" s="2"/>
      <c r="G359" s="2"/>
      <c r="H359" s="2"/>
      <c r="I359" s="2"/>
      <c r="J359" s="2"/>
      <c r="K359" s="2"/>
      <c r="L359" s="2"/>
    </row>
    <row r="360" spans="6:12" ht="18" customHeight="1">
      <c r="F360" s="2"/>
      <c r="G360" s="2"/>
      <c r="H360" s="2"/>
      <c r="I360" s="2"/>
      <c r="J360" s="2"/>
      <c r="K360" s="2"/>
      <c r="L360" s="2"/>
    </row>
    <row r="361" spans="6:12" ht="18" customHeight="1">
      <c r="F361" s="2"/>
      <c r="G361" s="2"/>
      <c r="H361" s="2"/>
      <c r="I361" s="2"/>
      <c r="J361" s="2"/>
      <c r="K361" s="2"/>
      <c r="L361" s="2"/>
    </row>
    <row r="362" spans="6:12" ht="18" customHeight="1">
      <c r="F362" s="2"/>
      <c r="G362" s="2"/>
      <c r="H362" s="2"/>
      <c r="I362" s="2"/>
      <c r="J362" s="2"/>
      <c r="K362" s="2"/>
      <c r="L362" s="2"/>
    </row>
    <row r="363" spans="6:12" ht="18" customHeight="1">
      <c r="F363" s="2"/>
      <c r="G363" s="2"/>
      <c r="H363" s="2"/>
      <c r="I363" s="2"/>
      <c r="J363" s="2"/>
      <c r="K363" s="2"/>
      <c r="L363" s="2"/>
    </row>
    <row r="364" spans="6:12" ht="18" customHeight="1">
      <c r="F364" s="2"/>
      <c r="G364" s="2"/>
      <c r="H364" s="2"/>
      <c r="I364" s="2"/>
      <c r="J364" s="2"/>
      <c r="K364" s="2"/>
      <c r="L364" s="2"/>
    </row>
    <row r="365" spans="6:12" ht="18" customHeight="1">
      <c r="F365" s="2"/>
      <c r="G365" s="2"/>
      <c r="H365" s="2"/>
      <c r="I365" s="2"/>
      <c r="J365" s="2"/>
      <c r="K365" s="2"/>
      <c r="L365" s="2"/>
    </row>
    <row r="366" spans="6:12" ht="18" customHeight="1">
      <c r="F366" s="2"/>
      <c r="G366" s="2"/>
      <c r="H366" s="2"/>
      <c r="I366" s="2"/>
      <c r="J366" s="2"/>
      <c r="K366" s="2"/>
      <c r="L366" s="2"/>
    </row>
    <row r="367" spans="6:12" ht="18" customHeight="1">
      <c r="F367" s="2"/>
      <c r="G367" s="2"/>
      <c r="H367" s="2"/>
      <c r="I367" s="2"/>
      <c r="J367" s="2"/>
      <c r="K367" s="2"/>
      <c r="L367" s="2"/>
    </row>
    <row r="368" spans="6:12" ht="18" customHeight="1">
      <c r="F368" s="2"/>
      <c r="G368" s="2"/>
      <c r="H368" s="2"/>
      <c r="I368" s="2"/>
      <c r="J368" s="2"/>
      <c r="K368" s="2"/>
      <c r="L368" s="2"/>
    </row>
    <row r="369" spans="6:12" ht="18" customHeight="1">
      <c r="F369" s="2"/>
      <c r="G369" s="2"/>
      <c r="H369" s="2"/>
      <c r="I369" s="2"/>
      <c r="J369" s="2"/>
      <c r="K369" s="2"/>
      <c r="L369" s="2"/>
    </row>
    <row r="370" spans="6:12" ht="18" customHeight="1">
      <c r="F370" s="2"/>
      <c r="G370" s="2"/>
      <c r="H370" s="2"/>
      <c r="I370" s="2"/>
      <c r="J370" s="2"/>
      <c r="K370" s="2"/>
      <c r="L370" s="2"/>
    </row>
    <row r="371" spans="6:12" ht="18" customHeight="1">
      <c r="F371" s="2"/>
      <c r="G371" s="2"/>
      <c r="H371" s="2"/>
      <c r="I371" s="2"/>
      <c r="J371" s="2"/>
      <c r="K371" s="2"/>
      <c r="L371" s="2"/>
    </row>
    <row r="372" spans="6:12" ht="18" customHeight="1">
      <c r="F372" s="2"/>
      <c r="G372" s="2"/>
      <c r="H372" s="2"/>
      <c r="I372" s="2"/>
      <c r="J372" s="2"/>
      <c r="K372" s="2"/>
      <c r="L372" s="2"/>
    </row>
    <row r="373" spans="6:12" ht="18" customHeight="1">
      <c r="F373" s="2"/>
      <c r="G373" s="2"/>
      <c r="H373" s="2"/>
      <c r="I373" s="2"/>
      <c r="J373" s="2"/>
      <c r="K373" s="2"/>
      <c r="L373" s="2"/>
    </row>
    <row r="374" spans="6:12" ht="18" customHeight="1">
      <c r="F374" s="2"/>
      <c r="G374" s="2"/>
      <c r="H374" s="2"/>
      <c r="I374" s="2"/>
      <c r="J374" s="2"/>
      <c r="K374" s="2"/>
      <c r="L374" s="2"/>
    </row>
    <row r="375" spans="6:12" ht="18" customHeight="1">
      <c r="F375" s="2"/>
      <c r="G375" s="2"/>
      <c r="H375" s="2"/>
      <c r="I375" s="2"/>
      <c r="J375" s="2"/>
      <c r="K375" s="2"/>
      <c r="L375" s="2"/>
    </row>
    <row r="376" spans="6:12" ht="18" customHeight="1">
      <c r="F376" s="2"/>
      <c r="G376" s="2"/>
      <c r="H376" s="2"/>
      <c r="I376" s="2"/>
      <c r="J376" s="2"/>
      <c r="K376" s="2"/>
      <c r="L376" s="2"/>
    </row>
    <row r="377" spans="6:12" ht="18" customHeight="1">
      <c r="F377" s="2"/>
      <c r="G377" s="2"/>
      <c r="H377" s="2"/>
      <c r="I377" s="2"/>
      <c r="J377" s="2"/>
      <c r="K377" s="2"/>
      <c r="L377" s="2"/>
    </row>
    <row r="378" spans="6:12" ht="18" customHeight="1">
      <c r="F378" s="2"/>
      <c r="G378" s="2"/>
      <c r="H378" s="2"/>
      <c r="I378" s="2"/>
      <c r="J378" s="2"/>
      <c r="K378" s="2"/>
      <c r="L378" s="2"/>
    </row>
    <row r="379" spans="6:12" ht="18" customHeight="1">
      <c r="F379" s="2"/>
      <c r="G379" s="2"/>
      <c r="H379" s="2"/>
      <c r="I379" s="2"/>
      <c r="J379" s="2"/>
      <c r="K379" s="2"/>
      <c r="L379" s="2"/>
    </row>
    <row r="380" spans="6:12" ht="18" customHeight="1">
      <c r="F380" s="2"/>
      <c r="G380" s="2"/>
      <c r="H380" s="2"/>
      <c r="I380" s="2"/>
      <c r="J380" s="2"/>
      <c r="K380" s="2"/>
      <c r="L380" s="2"/>
    </row>
    <row r="381" spans="6:12" ht="18" customHeight="1">
      <c r="F381" s="2"/>
      <c r="G381" s="2"/>
      <c r="H381" s="2"/>
      <c r="I381" s="2"/>
      <c r="J381" s="2"/>
      <c r="K381" s="2"/>
      <c r="L381" s="2"/>
    </row>
    <row r="382" spans="6:12" ht="18" customHeight="1">
      <c r="F382" s="2"/>
      <c r="G382" s="2"/>
      <c r="H382" s="2"/>
      <c r="I382" s="2"/>
      <c r="J382" s="2"/>
      <c r="K382" s="2"/>
      <c r="L382" s="2"/>
    </row>
    <row r="383" spans="6:12" ht="18" customHeight="1">
      <c r="F383" s="2"/>
      <c r="G383" s="2"/>
      <c r="H383" s="2"/>
      <c r="I383" s="2"/>
      <c r="J383" s="2"/>
      <c r="K383" s="2"/>
      <c r="L383" s="2"/>
    </row>
    <row r="384" spans="6:12" ht="18" customHeight="1">
      <c r="F384" s="2"/>
      <c r="G384" s="2"/>
      <c r="H384" s="2"/>
      <c r="I384" s="2"/>
      <c r="J384" s="2"/>
      <c r="K384" s="2"/>
      <c r="L384" s="2"/>
    </row>
    <row r="385" spans="6:12" ht="18" customHeight="1">
      <c r="F385" s="2"/>
      <c r="G385" s="2"/>
      <c r="H385" s="2"/>
      <c r="I385" s="2"/>
      <c r="J385" s="2"/>
      <c r="K385" s="2"/>
      <c r="L385" s="2"/>
    </row>
    <row r="386" spans="6:12" ht="18" customHeight="1">
      <c r="F386" s="2"/>
      <c r="G386" s="2"/>
      <c r="H386" s="2"/>
      <c r="I386" s="2"/>
      <c r="J386" s="2"/>
      <c r="K386" s="2"/>
      <c r="L386" s="2"/>
    </row>
    <row r="387" spans="6:12" ht="18" customHeight="1">
      <c r="F387" s="2"/>
      <c r="G387" s="2"/>
      <c r="H387" s="2"/>
      <c r="I387" s="2"/>
      <c r="J387" s="2"/>
      <c r="K387" s="2"/>
      <c r="L387" s="2"/>
    </row>
    <row r="388" spans="6:12" ht="18" customHeight="1">
      <c r="F388" s="2"/>
      <c r="G388" s="2"/>
      <c r="H388" s="2"/>
      <c r="I388" s="2"/>
      <c r="J388" s="2"/>
      <c r="K388" s="2"/>
      <c r="L388" s="2"/>
    </row>
    <row r="389" spans="6:12" ht="18" customHeight="1">
      <c r="F389" s="2"/>
      <c r="G389" s="2"/>
      <c r="H389" s="2"/>
      <c r="I389" s="2"/>
      <c r="J389" s="2"/>
      <c r="K389" s="2"/>
      <c r="L389" s="2"/>
    </row>
    <row r="390" spans="6:12" ht="18" customHeight="1">
      <c r="F390" s="2"/>
      <c r="G390" s="2"/>
      <c r="H390" s="2"/>
      <c r="I390" s="2"/>
      <c r="J390" s="2"/>
      <c r="K390" s="2"/>
      <c r="L390" s="2"/>
    </row>
    <row r="391" spans="6:12" ht="18" customHeight="1">
      <c r="F391" s="2"/>
      <c r="G391" s="2"/>
      <c r="H391" s="2"/>
      <c r="I391" s="2"/>
      <c r="J391" s="2"/>
      <c r="K391" s="2"/>
      <c r="L391" s="2"/>
    </row>
    <row r="392" spans="6:12" ht="18" customHeight="1">
      <c r="F392" s="2"/>
      <c r="G392" s="2"/>
      <c r="H392" s="2"/>
      <c r="I392" s="2"/>
      <c r="J392" s="2"/>
      <c r="K392" s="2"/>
      <c r="L392" s="2"/>
    </row>
    <row r="393" spans="6:12" ht="18" customHeight="1">
      <c r="F393" s="2"/>
      <c r="G393" s="2"/>
      <c r="H393" s="2"/>
      <c r="I393" s="2"/>
      <c r="J393" s="2"/>
      <c r="K393" s="2"/>
      <c r="L393" s="2"/>
    </row>
    <row r="394" spans="6:12" ht="18" customHeight="1">
      <c r="F394" s="2"/>
      <c r="G394" s="2"/>
      <c r="H394" s="2"/>
      <c r="I394" s="2"/>
      <c r="J394" s="2"/>
      <c r="K394" s="2"/>
      <c r="L394" s="2"/>
    </row>
    <row r="395" spans="6:12" ht="18" customHeight="1">
      <c r="F395" s="2"/>
      <c r="G395" s="2"/>
      <c r="H395" s="2"/>
      <c r="I395" s="2"/>
      <c r="J395" s="2"/>
      <c r="K395" s="2"/>
      <c r="L395" s="2"/>
    </row>
    <row r="396" spans="6:12" ht="18" customHeight="1">
      <c r="F396" s="2"/>
      <c r="G396" s="2"/>
      <c r="H396" s="2"/>
      <c r="I396" s="2"/>
      <c r="J396" s="2"/>
      <c r="K396" s="2"/>
      <c r="L396" s="2"/>
    </row>
    <row r="397" spans="6:12" ht="18" customHeight="1">
      <c r="F397" s="2"/>
      <c r="G397" s="2"/>
      <c r="H397" s="2"/>
      <c r="I397" s="2"/>
      <c r="J397" s="2"/>
      <c r="K397" s="2"/>
      <c r="L397" s="2"/>
    </row>
    <row r="398" spans="6:12" ht="18" customHeight="1">
      <c r="F398" s="2"/>
      <c r="G398" s="2"/>
      <c r="H398" s="2"/>
      <c r="I398" s="2"/>
      <c r="J398" s="2"/>
      <c r="K398" s="2"/>
      <c r="L398" s="2"/>
    </row>
    <row r="399" spans="6:12" ht="18" customHeight="1">
      <c r="F399" s="2"/>
      <c r="G399" s="2"/>
      <c r="H399" s="2"/>
      <c r="I399" s="2"/>
      <c r="J399" s="2"/>
      <c r="K399" s="2"/>
      <c r="L399" s="2"/>
    </row>
    <row r="400" spans="6:12" ht="18" customHeight="1">
      <c r="F400" s="2"/>
      <c r="G400" s="2"/>
      <c r="H400" s="2"/>
      <c r="I400" s="2"/>
      <c r="J400" s="2"/>
      <c r="K400" s="2"/>
      <c r="L400" s="2"/>
    </row>
    <row r="401" spans="6:12" ht="18" customHeight="1">
      <c r="F401" s="2"/>
      <c r="G401" s="2"/>
      <c r="H401" s="2"/>
      <c r="I401" s="2"/>
      <c r="J401" s="2"/>
      <c r="K401" s="2"/>
      <c r="L401" s="2"/>
    </row>
    <row r="402" spans="6:12" ht="18" customHeight="1">
      <c r="F402" s="2"/>
      <c r="G402" s="2"/>
      <c r="H402" s="2"/>
      <c r="I402" s="2"/>
      <c r="J402" s="2"/>
      <c r="K402" s="2"/>
      <c r="L402" s="2"/>
    </row>
    <row r="403" spans="6:12" ht="18" customHeight="1">
      <c r="F403" s="2"/>
      <c r="G403" s="2"/>
      <c r="H403" s="2"/>
      <c r="I403" s="2"/>
      <c r="J403" s="2"/>
      <c r="K403" s="2"/>
      <c r="L403" s="2"/>
    </row>
    <row r="404" spans="6:12" ht="18" customHeight="1">
      <c r="F404" s="2"/>
      <c r="G404" s="2"/>
      <c r="H404" s="2"/>
      <c r="I404" s="2"/>
      <c r="J404" s="2"/>
      <c r="K404" s="2"/>
      <c r="L404" s="2"/>
    </row>
    <row r="405" spans="6:12" ht="18" customHeight="1">
      <c r="F405" s="2"/>
      <c r="G405" s="2"/>
      <c r="H405" s="2"/>
      <c r="I405" s="2"/>
      <c r="J405" s="2"/>
      <c r="K405" s="2"/>
      <c r="L405" s="2"/>
    </row>
    <row r="406" spans="6:12" ht="18" customHeight="1">
      <c r="F406" s="2"/>
      <c r="G406" s="2"/>
      <c r="H406" s="2"/>
      <c r="I406" s="2"/>
      <c r="J406" s="2"/>
      <c r="K406" s="2"/>
      <c r="L406" s="2"/>
    </row>
    <row r="407" spans="6:12" ht="18" customHeight="1">
      <c r="F407" s="2"/>
      <c r="G407" s="2"/>
      <c r="H407" s="2"/>
      <c r="I407" s="2"/>
      <c r="J407" s="2"/>
      <c r="K407" s="2"/>
      <c r="L407" s="2"/>
    </row>
    <row r="408" spans="6:12" ht="18" customHeight="1">
      <c r="F408" s="2"/>
      <c r="G408" s="2"/>
      <c r="H408" s="2"/>
      <c r="I408" s="2"/>
      <c r="J408" s="2"/>
      <c r="K408" s="2"/>
      <c r="L408" s="2"/>
    </row>
    <row r="409" spans="6:12" ht="18" customHeight="1">
      <c r="F409" s="2"/>
      <c r="G409" s="2"/>
      <c r="H409" s="2"/>
      <c r="I409" s="2"/>
      <c r="J409" s="2"/>
      <c r="K409" s="2"/>
      <c r="L409" s="2"/>
    </row>
    <row r="410" spans="6:12" ht="18" customHeight="1">
      <c r="F410" s="2"/>
      <c r="G410" s="2"/>
      <c r="H410" s="2"/>
      <c r="I410" s="2"/>
      <c r="J410" s="2"/>
      <c r="K410" s="2"/>
      <c r="L410" s="2"/>
    </row>
    <row r="411" spans="6:12" ht="18" customHeight="1">
      <c r="F411" s="2"/>
      <c r="G411" s="2"/>
      <c r="H411" s="2"/>
      <c r="I411" s="2"/>
      <c r="J411" s="2"/>
      <c r="K411" s="2"/>
      <c r="L411" s="2"/>
    </row>
    <row r="412" spans="6:12" ht="18" customHeight="1">
      <c r="F412" s="2"/>
      <c r="G412" s="2"/>
      <c r="H412" s="2"/>
      <c r="I412" s="2"/>
      <c r="J412" s="2"/>
      <c r="K412" s="2"/>
      <c r="L412" s="2"/>
    </row>
    <row r="413" spans="6:12" ht="18" customHeight="1">
      <c r="F413" s="2"/>
      <c r="G413" s="2"/>
      <c r="H413" s="2"/>
      <c r="I413" s="2"/>
      <c r="J413" s="2"/>
      <c r="K413" s="2"/>
      <c r="L413" s="2"/>
    </row>
    <row r="414" spans="6:12" ht="18" customHeight="1">
      <c r="F414" s="2"/>
      <c r="G414" s="2"/>
      <c r="H414" s="2"/>
      <c r="I414" s="2"/>
      <c r="J414" s="2"/>
      <c r="K414" s="2"/>
      <c r="L414" s="2"/>
    </row>
    <row r="415" spans="6:12" ht="18" customHeight="1">
      <c r="F415" s="2"/>
      <c r="G415" s="2"/>
      <c r="H415" s="2"/>
      <c r="I415" s="2"/>
      <c r="J415" s="2"/>
      <c r="K415" s="2"/>
      <c r="L415" s="2"/>
    </row>
    <row r="416" spans="6:12" ht="18" customHeight="1">
      <c r="F416" s="2"/>
      <c r="G416" s="2"/>
      <c r="H416" s="2"/>
      <c r="I416" s="2"/>
      <c r="J416" s="2"/>
      <c r="K416" s="2"/>
      <c r="L416" s="2"/>
    </row>
    <row r="417" spans="6:12" ht="18" customHeight="1">
      <c r="F417" s="2"/>
      <c r="G417" s="2"/>
      <c r="H417" s="2"/>
      <c r="I417" s="2"/>
      <c r="J417" s="2"/>
      <c r="K417" s="2"/>
      <c r="L417" s="2"/>
    </row>
    <row r="418" spans="6:12" ht="18" customHeight="1">
      <c r="F418" s="2"/>
      <c r="G418" s="2"/>
      <c r="H418" s="2"/>
      <c r="I418" s="2"/>
      <c r="J418" s="2"/>
      <c r="K418" s="2"/>
      <c r="L418" s="2"/>
    </row>
    <row r="419" spans="6:12" ht="18" customHeight="1">
      <c r="F419" s="2"/>
      <c r="G419" s="2"/>
      <c r="H419" s="2"/>
      <c r="I419" s="2"/>
      <c r="J419" s="2"/>
      <c r="K419" s="2"/>
      <c r="L419" s="2"/>
    </row>
    <row r="420" spans="6:12" ht="18" customHeight="1">
      <c r="F420" s="2"/>
      <c r="G420" s="2"/>
      <c r="H420" s="2"/>
      <c r="I420" s="2"/>
      <c r="J420" s="2"/>
      <c r="K420" s="2"/>
      <c r="L420" s="2"/>
    </row>
    <row r="421" spans="6:12" ht="18" customHeight="1">
      <c r="F421" s="2"/>
      <c r="G421" s="2"/>
      <c r="H421" s="2"/>
      <c r="I421" s="2"/>
      <c r="J421" s="2"/>
      <c r="K421" s="2"/>
      <c r="L421" s="2"/>
    </row>
    <row r="422" spans="6:12" ht="18" customHeight="1">
      <c r="F422" s="2"/>
      <c r="G422" s="2"/>
      <c r="H422" s="2"/>
      <c r="I422" s="2"/>
      <c r="J422" s="2"/>
      <c r="K422" s="2"/>
      <c r="L422" s="2"/>
    </row>
    <row r="423" spans="6:12" ht="18" customHeight="1">
      <c r="F423" s="2"/>
      <c r="G423" s="2"/>
      <c r="H423" s="2"/>
      <c r="I423" s="2"/>
      <c r="J423" s="2"/>
      <c r="K423" s="2"/>
      <c r="L423" s="2"/>
    </row>
    <row r="424" spans="6:12" ht="18" customHeight="1">
      <c r="F424" s="2"/>
      <c r="G424" s="2"/>
      <c r="H424" s="2"/>
      <c r="I424" s="2"/>
      <c r="J424" s="2"/>
      <c r="K424" s="2"/>
      <c r="L424" s="2"/>
    </row>
    <row r="425" spans="6:12" ht="18" customHeight="1">
      <c r="F425" s="2"/>
      <c r="G425" s="2"/>
      <c r="H425" s="2"/>
      <c r="I425" s="2"/>
      <c r="J425" s="2"/>
      <c r="K425" s="2"/>
      <c r="L425" s="2"/>
    </row>
    <row r="426" spans="6:12" ht="18" customHeight="1">
      <c r="F426" s="2"/>
      <c r="G426" s="2"/>
      <c r="H426" s="2"/>
      <c r="I426" s="2"/>
      <c r="J426" s="2"/>
      <c r="K426" s="2"/>
      <c r="L426" s="2"/>
    </row>
    <row r="427" spans="6:12" ht="18" customHeight="1">
      <c r="F427" s="2"/>
      <c r="G427" s="2"/>
      <c r="H427" s="2"/>
      <c r="I427" s="2"/>
      <c r="J427" s="2"/>
      <c r="K427" s="2"/>
      <c r="L427" s="2"/>
    </row>
    <row r="428" spans="6:12" ht="18" customHeight="1">
      <c r="F428" s="2"/>
      <c r="G428" s="2"/>
      <c r="H428" s="2"/>
      <c r="I428" s="2"/>
      <c r="J428" s="2"/>
      <c r="K428" s="2"/>
      <c r="L428" s="2"/>
    </row>
    <row r="429" spans="6:12" ht="18" customHeight="1">
      <c r="F429" s="2"/>
      <c r="G429" s="2"/>
      <c r="H429" s="2"/>
      <c r="I429" s="2"/>
      <c r="J429" s="2"/>
      <c r="K429" s="2"/>
      <c r="L429" s="2"/>
    </row>
    <row r="430" spans="6:12" ht="18" customHeight="1">
      <c r="F430" s="2"/>
      <c r="G430" s="2"/>
      <c r="H430" s="2"/>
      <c r="I430" s="2"/>
      <c r="J430" s="2"/>
      <c r="K430" s="2"/>
      <c r="L430" s="2"/>
    </row>
    <row r="431" spans="6:12" ht="18" customHeight="1">
      <c r="F431" s="2"/>
      <c r="G431" s="2"/>
      <c r="H431" s="2"/>
      <c r="I431" s="2"/>
      <c r="J431" s="2"/>
      <c r="K431" s="2"/>
      <c r="L431" s="2"/>
    </row>
    <row r="432" spans="6:12" ht="18" customHeight="1">
      <c r="F432" s="2"/>
      <c r="G432" s="2"/>
      <c r="H432" s="2"/>
      <c r="I432" s="2"/>
      <c r="J432" s="2"/>
      <c r="K432" s="2"/>
      <c r="L432" s="2"/>
    </row>
    <row r="433" spans="6:12" ht="18" customHeight="1">
      <c r="F433" s="2"/>
      <c r="G433" s="2"/>
      <c r="H433" s="2"/>
      <c r="I433" s="2"/>
      <c r="J433" s="2"/>
      <c r="K433" s="2"/>
      <c r="L433" s="2"/>
    </row>
    <row r="434" spans="6:12" ht="18" customHeight="1">
      <c r="F434" s="2"/>
      <c r="G434" s="2"/>
      <c r="H434" s="2"/>
      <c r="I434" s="2"/>
      <c r="J434" s="2"/>
      <c r="K434" s="2"/>
      <c r="L434" s="2"/>
    </row>
    <row r="435" spans="6:12" ht="18" customHeight="1">
      <c r="F435" s="2"/>
      <c r="G435" s="2"/>
      <c r="H435" s="2"/>
      <c r="I435" s="2"/>
      <c r="J435" s="2"/>
      <c r="K435" s="2"/>
      <c r="L435" s="2"/>
    </row>
    <row r="436" spans="6:12" ht="18" customHeight="1">
      <c r="F436" s="2"/>
      <c r="G436" s="2"/>
      <c r="H436" s="2"/>
      <c r="I436" s="2"/>
      <c r="J436" s="2"/>
      <c r="K436" s="2"/>
      <c r="L436" s="2"/>
    </row>
    <row r="437" spans="6:12" ht="18" customHeight="1">
      <c r="F437" s="2"/>
      <c r="G437" s="2"/>
      <c r="H437" s="2"/>
      <c r="I437" s="2"/>
      <c r="J437" s="2"/>
      <c r="K437" s="2"/>
      <c r="L437" s="2"/>
    </row>
    <row r="438" spans="6:12" ht="18" customHeight="1">
      <c r="F438" s="2"/>
      <c r="G438" s="2"/>
      <c r="H438" s="2"/>
      <c r="I438" s="2"/>
      <c r="J438" s="2"/>
      <c r="K438" s="2"/>
      <c r="L438" s="2"/>
    </row>
    <row r="439" spans="6:12" ht="18" customHeight="1">
      <c r="F439" s="2"/>
      <c r="G439" s="2"/>
      <c r="H439" s="2"/>
      <c r="I439" s="2"/>
      <c r="J439" s="2"/>
      <c r="K439" s="2"/>
      <c r="L439" s="2"/>
    </row>
    <row r="440" spans="6:12" ht="18" customHeight="1">
      <c r="F440" s="2"/>
      <c r="G440" s="2"/>
      <c r="H440" s="2"/>
      <c r="I440" s="2"/>
      <c r="J440" s="2"/>
      <c r="K440" s="2"/>
      <c r="L440" s="2"/>
    </row>
    <row r="441" spans="6:12" ht="18" customHeight="1">
      <c r="F441" s="2"/>
      <c r="G441" s="2"/>
      <c r="H441" s="2"/>
      <c r="I441" s="2"/>
      <c r="J441" s="2"/>
      <c r="K441" s="2"/>
      <c r="L441" s="2"/>
    </row>
    <row r="442" spans="6:12" ht="18" customHeight="1">
      <c r="F442" s="2"/>
      <c r="G442" s="2"/>
      <c r="H442" s="2"/>
      <c r="I442" s="2"/>
      <c r="J442" s="2"/>
      <c r="K442" s="2"/>
      <c r="L442" s="2"/>
    </row>
    <row r="443" spans="6:12" ht="18" customHeight="1">
      <c r="F443" s="2"/>
      <c r="G443" s="2"/>
      <c r="H443" s="2"/>
      <c r="I443" s="2"/>
      <c r="J443" s="2"/>
      <c r="K443" s="2"/>
      <c r="L443" s="2"/>
    </row>
    <row r="444" spans="6:12" ht="18" customHeight="1">
      <c r="F444" s="2"/>
      <c r="G444" s="2"/>
      <c r="H444" s="2"/>
      <c r="I444" s="2"/>
      <c r="J444" s="2"/>
      <c r="K444" s="2"/>
      <c r="L444" s="2"/>
    </row>
    <row r="445" spans="6:12" ht="18" customHeight="1">
      <c r="F445" s="2"/>
      <c r="G445" s="2"/>
      <c r="H445" s="2"/>
      <c r="I445" s="2"/>
      <c r="J445" s="2"/>
      <c r="K445" s="2"/>
      <c r="L445" s="2"/>
    </row>
    <row r="446" spans="6:12" ht="18" customHeight="1">
      <c r="F446" s="2"/>
      <c r="G446" s="2"/>
      <c r="H446" s="2"/>
      <c r="I446" s="2"/>
      <c r="J446" s="2"/>
      <c r="K446" s="2"/>
      <c r="L446" s="2"/>
    </row>
    <row r="447" spans="6:12" ht="18" customHeight="1">
      <c r="F447" s="2"/>
      <c r="G447" s="2"/>
      <c r="H447" s="2"/>
      <c r="I447" s="2"/>
      <c r="J447" s="2"/>
      <c r="K447" s="2"/>
      <c r="L447" s="2"/>
    </row>
    <row r="448" spans="6:12" ht="18" customHeight="1">
      <c r="F448" s="2"/>
      <c r="G448" s="2"/>
      <c r="H448" s="2"/>
      <c r="I448" s="2"/>
      <c r="J448" s="2"/>
      <c r="K448" s="2"/>
      <c r="L448" s="2"/>
    </row>
    <row r="449" spans="6:12" ht="18" customHeight="1">
      <c r="F449" s="2"/>
      <c r="G449" s="2"/>
      <c r="H449" s="2"/>
      <c r="I449" s="2"/>
      <c r="J449" s="2"/>
      <c r="K449" s="2"/>
      <c r="L449" s="2"/>
    </row>
    <row r="450" spans="6:12" ht="18" customHeight="1">
      <c r="F450" s="2"/>
      <c r="G450" s="2"/>
      <c r="H450" s="2"/>
      <c r="I450" s="2"/>
      <c r="J450" s="2"/>
      <c r="K450" s="2"/>
      <c r="L450" s="2"/>
    </row>
    <row r="451" spans="6:12" ht="18" customHeight="1">
      <c r="F451" s="2"/>
      <c r="G451" s="2"/>
      <c r="H451" s="2"/>
      <c r="I451" s="2"/>
      <c r="J451" s="2"/>
      <c r="K451" s="2"/>
      <c r="L451" s="2"/>
    </row>
    <row r="452" spans="6:12" ht="18" customHeight="1">
      <c r="F452" s="2"/>
      <c r="G452" s="2"/>
      <c r="H452" s="2"/>
      <c r="I452" s="2"/>
      <c r="J452" s="2"/>
      <c r="K452" s="2"/>
      <c r="L452" s="2"/>
    </row>
    <row r="453" spans="6:12" ht="18" customHeight="1">
      <c r="F453" s="2"/>
      <c r="G453" s="2"/>
      <c r="H453" s="2"/>
      <c r="I453" s="2"/>
      <c r="J453" s="2"/>
      <c r="K453" s="2"/>
      <c r="L453" s="2"/>
    </row>
    <row r="454" spans="6:12" ht="18" customHeight="1">
      <c r="F454" s="2"/>
      <c r="G454" s="2"/>
      <c r="H454" s="2"/>
      <c r="I454" s="2"/>
      <c r="J454" s="2"/>
      <c r="K454" s="2"/>
      <c r="L454" s="2"/>
    </row>
    <row r="455" spans="6:12" ht="18" customHeight="1">
      <c r="F455" s="2"/>
      <c r="G455" s="2"/>
      <c r="H455" s="2"/>
      <c r="I455" s="2"/>
      <c r="J455" s="2"/>
      <c r="K455" s="2"/>
      <c r="L455" s="2"/>
    </row>
    <row r="456" spans="6:12" ht="18" customHeight="1">
      <c r="F456" s="2"/>
      <c r="G456" s="2"/>
      <c r="H456" s="2"/>
      <c r="I456" s="2"/>
      <c r="J456" s="2"/>
      <c r="K456" s="2"/>
      <c r="L456" s="2"/>
    </row>
    <row r="457" spans="6:12" ht="18" customHeight="1">
      <c r="F457" s="2"/>
      <c r="G457" s="2"/>
      <c r="H457" s="2"/>
      <c r="I457" s="2"/>
      <c r="J457" s="2"/>
      <c r="K457" s="2"/>
      <c r="L457" s="2"/>
    </row>
    <row r="458" spans="6:12" ht="18" customHeight="1">
      <c r="F458" s="2"/>
      <c r="G458" s="2"/>
      <c r="H458" s="2"/>
      <c r="I458" s="2"/>
      <c r="J458" s="2"/>
      <c r="K458" s="2"/>
      <c r="L458" s="2"/>
    </row>
    <row r="459" spans="6:12" ht="18" customHeight="1">
      <c r="F459" s="2"/>
      <c r="G459" s="2"/>
      <c r="H459" s="2"/>
      <c r="I459" s="2"/>
      <c r="J459" s="2"/>
      <c r="K459" s="2"/>
      <c r="L459" s="2"/>
    </row>
    <row r="460" spans="6:12" ht="18" customHeight="1">
      <c r="F460" s="2"/>
      <c r="G460" s="2"/>
      <c r="H460" s="2"/>
      <c r="I460" s="2"/>
      <c r="J460" s="2"/>
      <c r="K460" s="2"/>
      <c r="L460" s="2"/>
    </row>
    <row r="461" spans="6:12" ht="18" customHeight="1">
      <c r="F461" s="2"/>
      <c r="G461" s="2"/>
      <c r="H461" s="2"/>
      <c r="I461" s="2"/>
      <c r="J461" s="2"/>
      <c r="K461" s="2"/>
      <c r="L461" s="2"/>
    </row>
    <row r="462" spans="6:12" ht="18" customHeight="1">
      <c r="F462" s="2"/>
      <c r="G462" s="2"/>
      <c r="H462" s="2"/>
      <c r="I462" s="2"/>
      <c r="J462" s="2"/>
      <c r="K462" s="2"/>
      <c r="L462" s="2"/>
    </row>
    <row r="463" spans="6:12" ht="18" customHeight="1">
      <c r="F463" s="2"/>
      <c r="G463" s="2"/>
      <c r="H463" s="2"/>
      <c r="I463" s="2"/>
      <c r="J463" s="2"/>
      <c r="K463" s="2"/>
      <c r="L463" s="2"/>
    </row>
    <row r="464" spans="6:12" ht="18" customHeight="1">
      <c r="F464" s="2"/>
      <c r="G464" s="2"/>
      <c r="H464" s="2"/>
      <c r="I464" s="2"/>
      <c r="J464" s="2"/>
      <c r="K464" s="2"/>
      <c r="L464" s="2"/>
    </row>
    <row r="465" spans="6:12" ht="18" customHeight="1">
      <c r="F465" s="2"/>
      <c r="G465" s="2"/>
      <c r="H465" s="2"/>
      <c r="I465" s="2"/>
      <c r="J465" s="2"/>
      <c r="K465" s="2"/>
      <c r="L465" s="2"/>
    </row>
    <row r="466" spans="6:12" ht="18" customHeight="1">
      <c r="F466" s="2"/>
      <c r="G466" s="2"/>
      <c r="H466" s="2"/>
      <c r="I466" s="2"/>
      <c r="J466" s="2"/>
      <c r="K466" s="2"/>
      <c r="L466" s="2"/>
    </row>
    <row r="467" spans="6:12" ht="18" customHeight="1">
      <c r="F467" s="2"/>
      <c r="G467" s="2"/>
      <c r="H467" s="2"/>
      <c r="I467" s="2"/>
      <c r="J467" s="2"/>
      <c r="K467" s="2"/>
      <c r="L467" s="2"/>
    </row>
    <row r="468" spans="6:12" ht="18" customHeight="1">
      <c r="F468" s="2"/>
      <c r="G468" s="2"/>
      <c r="H468" s="2"/>
      <c r="I468" s="2"/>
      <c r="J468" s="2"/>
      <c r="K468" s="2"/>
      <c r="L468" s="2"/>
    </row>
    <row r="469" spans="6:12" ht="18" customHeight="1">
      <c r="F469" s="2"/>
      <c r="G469" s="2"/>
      <c r="H469" s="2"/>
      <c r="I469" s="2"/>
      <c r="J469" s="2"/>
      <c r="K469" s="2"/>
      <c r="L469" s="2"/>
    </row>
    <row r="470" spans="6:12" ht="18" customHeight="1">
      <c r="F470" s="2"/>
      <c r="G470" s="2"/>
      <c r="H470" s="2"/>
      <c r="I470" s="2"/>
      <c r="J470" s="2"/>
      <c r="K470" s="2"/>
      <c r="L470" s="2"/>
    </row>
    <row r="471" spans="6:12" ht="18" customHeight="1">
      <c r="F471" s="2"/>
      <c r="G471" s="2"/>
      <c r="H471" s="2"/>
      <c r="I471" s="2"/>
      <c r="J471" s="2"/>
      <c r="K471" s="2"/>
      <c r="L471" s="2"/>
    </row>
    <row r="472" spans="6:12" ht="18" customHeight="1">
      <c r="F472" s="2"/>
      <c r="G472" s="2"/>
      <c r="H472" s="2"/>
      <c r="I472" s="2"/>
      <c r="J472" s="2"/>
      <c r="K472" s="2"/>
      <c r="L472" s="2"/>
    </row>
    <row r="473" spans="6:12" ht="18" customHeight="1">
      <c r="F473" s="2"/>
      <c r="G473" s="2"/>
      <c r="H473" s="2"/>
      <c r="I473" s="2"/>
      <c r="J473" s="2"/>
      <c r="K473" s="2"/>
      <c r="L473" s="2"/>
    </row>
    <row r="474" spans="6:12" ht="18" customHeight="1">
      <c r="F474" s="2"/>
      <c r="G474" s="2"/>
      <c r="H474" s="2"/>
      <c r="I474" s="2"/>
      <c r="J474" s="2"/>
      <c r="K474" s="2"/>
      <c r="L474" s="2"/>
    </row>
    <row r="475" spans="6:12" ht="18" customHeight="1">
      <c r="F475" s="2"/>
      <c r="G475" s="2"/>
      <c r="H475" s="2"/>
      <c r="I475" s="2"/>
      <c r="J475" s="2"/>
      <c r="K475" s="2"/>
      <c r="L475" s="2"/>
    </row>
    <row r="476" spans="6:12" ht="18" customHeight="1">
      <c r="F476" s="2"/>
      <c r="G476" s="2"/>
      <c r="H476" s="2"/>
      <c r="I476" s="2"/>
      <c r="J476" s="2"/>
      <c r="K476" s="2"/>
      <c r="L476" s="2"/>
    </row>
    <row r="477" spans="6:12" ht="18" customHeight="1">
      <c r="F477" s="2"/>
      <c r="G477" s="2"/>
      <c r="H477" s="2"/>
      <c r="I477" s="2"/>
      <c r="J477" s="2"/>
      <c r="K477" s="2"/>
      <c r="L477" s="2"/>
    </row>
    <row r="478" spans="6:12" ht="18" customHeight="1">
      <c r="F478" s="2"/>
      <c r="G478" s="2"/>
      <c r="H478" s="2"/>
      <c r="I478" s="2"/>
      <c r="J478" s="2"/>
      <c r="K478" s="2"/>
      <c r="L478" s="2"/>
    </row>
    <row r="479" spans="6:12" ht="18" customHeight="1">
      <c r="F479" s="2"/>
      <c r="G479" s="2"/>
      <c r="H479" s="2"/>
      <c r="I479" s="2"/>
      <c r="J479" s="2"/>
      <c r="K479" s="2"/>
      <c r="L479" s="2"/>
    </row>
    <row r="480" spans="6:12" ht="18" customHeight="1">
      <c r="F480" s="2"/>
      <c r="G480" s="2"/>
      <c r="H480" s="2"/>
      <c r="I480" s="2"/>
      <c r="J480" s="2"/>
      <c r="K480" s="2"/>
      <c r="L480" s="2"/>
    </row>
    <row r="481" spans="6:12" ht="18" customHeight="1">
      <c r="F481" s="2"/>
      <c r="G481" s="2"/>
      <c r="H481" s="2"/>
      <c r="I481" s="2"/>
      <c r="J481" s="2"/>
      <c r="K481" s="2"/>
      <c r="L481" s="2"/>
    </row>
    <row r="482" spans="6:12" ht="18" customHeight="1">
      <c r="F482" s="2"/>
      <c r="G482" s="2"/>
      <c r="H482" s="2"/>
      <c r="I482" s="2"/>
      <c r="J482" s="2"/>
      <c r="K482" s="2"/>
      <c r="L482" s="2"/>
    </row>
    <row r="483" spans="6:12" ht="18" customHeight="1">
      <c r="F483" s="2"/>
      <c r="G483" s="2"/>
      <c r="H483" s="2"/>
      <c r="I483" s="2"/>
      <c r="J483" s="2"/>
      <c r="K483" s="2"/>
      <c r="L483" s="2"/>
    </row>
    <row r="484" spans="6:12" ht="18" customHeight="1">
      <c r="F484" s="2"/>
      <c r="G484" s="2"/>
      <c r="H484" s="2"/>
      <c r="I484" s="2"/>
      <c r="J484" s="2"/>
      <c r="K484" s="2"/>
      <c r="L484" s="2"/>
    </row>
    <row r="485" spans="6:12" ht="18" customHeight="1">
      <c r="F485" s="2"/>
      <c r="G485" s="2"/>
      <c r="H485" s="2"/>
      <c r="I485" s="2"/>
      <c r="J485" s="2"/>
      <c r="K485" s="2"/>
      <c r="L485" s="2"/>
    </row>
    <row r="486" spans="6:12" ht="18" customHeight="1">
      <c r="F486" s="2"/>
      <c r="G486" s="2"/>
      <c r="H486" s="2"/>
      <c r="I486" s="2"/>
      <c r="J486" s="2"/>
      <c r="K486" s="2"/>
      <c r="L486" s="2"/>
    </row>
    <row r="487" spans="6:12" ht="18" customHeight="1">
      <c r="F487" s="2"/>
      <c r="G487" s="2"/>
      <c r="H487" s="2"/>
      <c r="I487" s="2"/>
      <c r="J487" s="2"/>
      <c r="K487" s="2"/>
      <c r="L487" s="2"/>
    </row>
    <row r="488" spans="6:12" ht="18" customHeight="1">
      <c r="F488" s="2"/>
      <c r="G488" s="2"/>
      <c r="H488" s="2"/>
      <c r="I488" s="2"/>
      <c r="J488" s="2"/>
      <c r="K488" s="2"/>
      <c r="L488" s="2"/>
    </row>
    <row r="489" spans="6:12" ht="18" customHeight="1">
      <c r="F489" s="2"/>
      <c r="G489" s="2"/>
      <c r="H489" s="2"/>
      <c r="I489" s="2"/>
      <c r="J489" s="2"/>
      <c r="K489" s="2"/>
      <c r="L489" s="2"/>
    </row>
    <row r="490" spans="6:12" ht="18" customHeight="1">
      <c r="F490" s="2"/>
      <c r="G490" s="2"/>
      <c r="H490" s="2"/>
      <c r="I490" s="2"/>
      <c r="J490" s="2"/>
      <c r="K490" s="2"/>
      <c r="L490" s="2"/>
    </row>
    <row r="491" spans="6:12" ht="18" customHeight="1">
      <c r="F491" s="2"/>
      <c r="G491" s="2"/>
      <c r="H491" s="2"/>
      <c r="I491" s="2"/>
      <c r="J491" s="2"/>
      <c r="K491" s="2"/>
      <c r="L491" s="2"/>
    </row>
    <row r="492" spans="6:12" ht="18" customHeight="1">
      <c r="F492" s="2"/>
      <c r="G492" s="2"/>
      <c r="H492" s="2"/>
      <c r="I492" s="2"/>
      <c r="J492" s="2"/>
      <c r="K492" s="2"/>
      <c r="L492" s="2"/>
    </row>
    <row r="493" spans="6:12" ht="18" customHeight="1">
      <c r="F493" s="2"/>
      <c r="G493" s="2"/>
      <c r="H493" s="2"/>
      <c r="I493" s="2"/>
      <c r="J493" s="2"/>
      <c r="K493" s="2"/>
      <c r="L493" s="2"/>
    </row>
    <row r="494" spans="6:12" ht="18" customHeight="1">
      <c r="F494" s="2"/>
      <c r="G494" s="2"/>
      <c r="H494" s="2"/>
      <c r="I494" s="2"/>
      <c r="J494" s="2"/>
      <c r="K494" s="2"/>
      <c r="L494" s="2"/>
    </row>
    <row r="495" spans="6:12" ht="18" customHeight="1">
      <c r="F495" s="2"/>
      <c r="G495" s="2"/>
      <c r="H495" s="2"/>
      <c r="I495" s="2"/>
      <c r="J495" s="2"/>
      <c r="K495" s="2"/>
      <c r="L495" s="2"/>
    </row>
    <row r="496" spans="6:12" ht="18" customHeight="1">
      <c r="F496" s="2"/>
      <c r="G496" s="2"/>
      <c r="H496" s="2"/>
      <c r="I496" s="2"/>
      <c r="J496" s="2"/>
      <c r="K496" s="2"/>
      <c r="L496" s="2"/>
    </row>
    <row r="497" spans="6:12" ht="18" customHeight="1">
      <c r="F497" s="2"/>
      <c r="G497" s="2"/>
      <c r="H497" s="2"/>
      <c r="I497" s="2"/>
      <c r="J497" s="2"/>
      <c r="K497" s="2"/>
      <c r="L497" s="2"/>
    </row>
    <row r="498" spans="6:12" ht="18" customHeight="1">
      <c r="F498" s="2"/>
      <c r="G498" s="2"/>
      <c r="H498" s="2"/>
      <c r="I498" s="2"/>
      <c r="J498" s="2"/>
      <c r="K498" s="2"/>
      <c r="L498" s="2"/>
    </row>
    <row r="499" spans="6:12" ht="18" customHeight="1">
      <c r="F499" s="2"/>
      <c r="G499" s="2"/>
      <c r="H499" s="2"/>
      <c r="I499" s="2"/>
      <c r="J499" s="2"/>
      <c r="K499" s="2"/>
      <c r="L499" s="2"/>
    </row>
    <row r="500" spans="6:12" ht="18" customHeight="1">
      <c r="F500" s="2"/>
      <c r="G500" s="2"/>
      <c r="H500" s="2"/>
      <c r="I500" s="2"/>
      <c r="J500" s="2"/>
      <c r="K500" s="2"/>
      <c r="L500" s="2"/>
    </row>
    <row r="501" spans="6:12" ht="18" customHeight="1">
      <c r="F501" s="2"/>
      <c r="G501" s="2"/>
      <c r="H501" s="2"/>
      <c r="I501" s="2"/>
      <c r="J501" s="2"/>
      <c r="K501" s="2"/>
      <c r="L501" s="2"/>
    </row>
    <row r="502" spans="6:12" ht="18" customHeight="1">
      <c r="F502" s="2"/>
      <c r="G502" s="2"/>
      <c r="H502" s="2"/>
      <c r="I502" s="2"/>
      <c r="J502" s="2"/>
      <c r="K502" s="2"/>
      <c r="L502" s="2"/>
    </row>
    <row r="503" spans="6:12" ht="18" customHeight="1">
      <c r="F503" s="2"/>
      <c r="G503" s="2"/>
      <c r="H503" s="2"/>
      <c r="I503" s="2"/>
      <c r="J503" s="2"/>
      <c r="K503" s="2"/>
      <c r="L503" s="2"/>
    </row>
    <row r="504" spans="6:12" ht="18" customHeight="1">
      <c r="F504" s="2"/>
      <c r="G504" s="2"/>
      <c r="H504" s="2"/>
      <c r="I504" s="2"/>
      <c r="J504" s="2"/>
      <c r="K504" s="2"/>
      <c r="L504" s="2"/>
    </row>
    <row r="505" spans="6:12" ht="18" customHeight="1">
      <c r="F505" s="2"/>
      <c r="G505" s="2"/>
      <c r="H505" s="2"/>
      <c r="I505" s="2"/>
      <c r="J505" s="2"/>
      <c r="K505" s="2"/>
      <c r="L505" s="2"/>
    </row>
    <row r="506" spans="6:12" ht="18" customHeight="1">
      <c r="F506" s="2"/>
      <c r="G506" s="2"/>
      <c r="H506" s="2"/>
      <c r="I506" s="2"/>
      <c r="J506" s="2"/>
      <c r="K506" s="2"/>
      <c r="L506" s="2"/>
    </row>
    <row r="507" spans="6:12" ht="18" customHeight="1">
      <c r="F507" s="2"/>
      <c r="G507" s="2"/>
      <c r="H507" s="2"/>
      <c r="I507" s="2"/>
      <c r="J507" s="2"/>
      <c r="K507" s="2"/>
      <c r="L507" s="2"/>
    </row>
    <row r="508" spans="6:12" ht="18" customHeight="1">
      <c r="F508" s="2"/>
      <c r="G508" s="2"/>
      <c r="H508" s="2"/>
      <c r="I508" s="2"/>
      <c r="J508" s="2"/>
      <c r="K508" s="2"/>
      <c r="L508" s="2"/>
    </row>
    <row r="509" spans="6:12" ht="18" customHeight="1">
      <c r="F509" s="2"/>
      <c r="G509" s="2"/>
      <c r="H509" s="2"/>
      <c r="I509" s="2"/>
      <c r="J509" s="2"/>
      <c r="K509" s="2"/>
      <c r="L509" s="2"/>
    </row>
    <row r="510" spans="6:12" ht="18" customHeight="1">
      <c r="F510" s="2"/>
      <c r="G510" s="2"/>
      <c r="H510" s="2"/>
      <c r="I510" s="2"/>
      <c r="J510" s="2"/>
      <c r="K510" s="2"/>
      <c r="L510" s="2"/>
    </row>
    <row r="511" spans="6:12" ht="18" customHeight="1">
      <c r="F511" s="2"/>
      <c r="G511" s="2"/>
      <c r="H511" s="2"/>
      <c r="I511" s="2"/>
      <c r="J511" s="2"/>
      <c r="K511" s="2"/>
      <c r="L511" s="2"/>
    </row>
    <row r="512" spans="6:12" ht="18" customHeight="1">
      <c r="F512" s="2"/>
      <c r="G512" s="2"/>
      <c r="H512" s="2"/>
      <c r="I512" s="2"/>
      <c r="J512" s="2"/>
      <c r="K512" s="2"/>
      <c r="L512" s="2"/>
    </row>
    <row r="513" spans="6:12" ht="18" customHeight="1">
      <c r="F513" s="2"/>
      <c r="G513" s="2"/>
      <c r="H513" s="2"/>
      <c r="I513" s="2"/>
      <c r="J513" s="2"/>
      <c r="K513" s="2"/>
      <c r="L513" s="2"/>
    </row>
    <row r="514" spans="6:12" ht="18" customHeight="1">
      <c r="F514" s="2"/>
      <c r="G514" s="2"/>
      <c r="H514" s="2"/>
      <c r="I514" s="2"/>
      <c r="J514" s="2"/>
      <c r="K514" s="2"/>
      <c r="L514" s="2"/>
    </row>
    <row r="515" spans="6:12" ht="18" customHeight="1">
      <c r="F515" s="2"/>
      <c r="G515" s="2"/>
      <c r="H515" s="2"/>
      <c r="I515" s="2"/>
      <c r="J515" s="2"/>
      <c r="K515" s="2"/>
      <c r="L515" s="2"/>
    </row>
    <row r="516" spans="6:12" ht="18" customHeight="1">
      <c r="F516" s="2"/>
      <c r="G516" s="2"/>
      <c r="H516" s="2"/>
      <c r="I516" s="2"/>
      <c r="J516" s="2"/>
      <c r="K516" s="2"/>
      <c r="L516" s="2"/>
    </row>
    <row r="517" spans="6:12" ht="18" customHeight="1">
      <c r="F517" s="2"/>
      <c r="G517" s="2"/>
      <c r="H517" s="2"/>
      <c r="I517" s="2"/>
      <c r="J517" s="2"/>
      <c r="K517" s="2"/>
      <c r="L517" s="2"/>
    </row>
    <row r="518" spans="6:12" ht="18" customHeight="1">
      <c r="F518" s="2"/>
      <c r="G518" s="2"/>
      <c r="H518" s="2"/>
      <c r="I518" s="2"/>
      <c r="J518" s="2"/>
      <c r="K518" s="2"/>
      <c r="L518" s="2"/>
    </row>
    <row r="519" spans="6:12" ht="18" customHeight="1">
      <c r="F519" s="2"/>
      <c r="G519" s="2"/>
      <c r="H519" s="2"/>
      <c r="I519" s="2"/>
      <c r="J519" s="2"/>
      <c r="K519" s="2"/>
      <c r="L519" s="2"/>
    </row>
    <row r="520" spans="6:12" ht="18" customHeight="1">
      <c r="F520" s="2"/>
      <c r="G520" s="2"/>
      <c r="H520" s="2"/>
      <c r="I520" s="2"/>
      <c r="J520" s="2"/>
      <c r="K520" s="2"/>
      <c r="L520" s="2"/>
    </row>
    <row r="521" spans="6:12" ht="18" customHeight="1">
      <c r="F521" s="2"/>
      <c r="G521" s="2"/>
      <c r="H521" s="2"/>
      <c r="I521" s="2"/>
      <c r="J521" s="2"/>
      <c r="K521" s="2"/>
      <c r="L521" s="2"/>
    </row>
    <row r="522" spans="6:12" ht="18" customHeight="1">
      <c r="F522" s="2"/>
      <c r="G522" s="2"/>
      <c r="H522" s="2"/>
      <c r="I522" s="2"/>
      <c r="J522" s="2"/>
      <c r="K522" s="2"/>
      <c r="L522" s="2"/>
    </row>
    <row r="523" spans="6:12" ht="18" customHeight="1">
      <c r="F523" s="2"/>
      <c r="G523" s="2"/>
      <c r="H523" s="2"/>
      <c r="I523" s="2"/>
      <c r="J523" s="2"/>
      <c r="K523" s="2"/>
      <c r="L523" s="2"/>
    </row>
    <row r="524" spans="6:12" ht="18" customHeight="1">
      <c r="F524" s="2"/>
      <c r="G524" s="2"/>
      <c r="H524" s="2"/>
      <c r="I524" s="2"/>
      <c r="J524" s="2"/>
      <c r="K524" s="2"/>
      <c r="L524" s="2"/>
    </row>
    <row r="525" spans="6:12" ht="18" customHeight="1">
      <c r="F525" s="2"/>
      <c r="G525" s="2"/>
      <c r="H525" s="2"/>
      <c r="I525" s="2"/>
      <c r="J525" s="2"/>
      <c r="K525" s="2"/>
      <c r="L525" s="2"/>
    </row>
    <row r="526" spans="6:12" ht="18" customHeight="1">
      <c r="F526" s="2"/>
      <c r="G526" s="2"/>
      <c r="H526" s="2"/>
      <c r="I526" s="2"/>
      <c r="J526" s="2"/>
      <c r="K526" s="2"/>
      <c r="L526" s="2"/>
    </row>
    <row r="527" spans="6:12" ht="18" customHeight="1">
      <c r="F527" s="2"/>
      <c r="G527" s="2"/>
      <c r="H527" s="2"/>
      <c r="I527" s="2"/>
      <c r="J527" s="2"/>
      <c r="K527" s="2"/>
      <c r="L527" s="2"/>
    </row>
    <row r="528" spans="6:12" ht="18" customHeight="1">
      <c r="F528" s="2"/>
      <c r="G528" s="2"/>
      <c r="H528" s="2"/>
      <c r="I528" s="2"/>
      <c r="J528" s="2"/>
      <c r="K528" s="2"/>
      <c r="L528" s="2"/>
    </row>
    <row r="529" spans="6:12" ht="18" customHeight="1">
      <c r="F529" s="2"/>
      <c r="G529" s="2"/>
      <c r="H529" s="2"/>
      <c r="I529" s="2"/>
      <c r="J529" s="2"/>
      <c r="K529" s="2"/>
      <c r="L529" s="2"/>
    </row>
    <row r="530" spans="6:12" ht="18" customHeight="1">
      <c r="F530" s="2"/>
      <c r="G530" s="2"/>
      <c r="H530" s="2"/>
      <c r="I530" s="2"/>
      <c r="J530" s="2"/>
      <c r="K530" s="2"/>
      <c r="L530" s="2"/>
    </row>
    <row r="531" spans="6:12" ht="18" customHeight="1">
      <c r="F531" s="2"/>
      <c r="G531" s="2"/>
      <c r="H531" s="2"/>
      <c r="I531" s="2"/>
      <c r="J531" s="2"/>
      <c r="K531" s="2"/>
      <c r="L531" s="2"/>
    </row>
    <row r="532" spans="6:12" ht="18" customHeight="1">
      <c r="F532" s="2"/>
      <c r="G532" s="2"/>
      <c r="H532" s="2"/>
      <c r="I532" s="2"/>
      <c r="J532" s="2"/>
      <c r="K532" s="2"/>
      <c r="L532" s="2"/>
    </row>
    <row r="533" spans="6:12" ht="18" customHeight="1">
      <c r="F533" s="2"/>
      <c r="G533" s="2"/>
      <c r="H533" s="2"/>
      <c r="I533" s="2"/>
      <c r="J533" s="2"/>
      <c r="K533" s="2"/>
      <c r="L533" s="2"/>
    </row>
    <row r="534" spans="6:12" ht="18" customHeight="1">
      <c r="F534" s="2"/>
      <c r="G534" s="2"/>
      <c r="H534" s="2"/>
      <c r="I534" s="2"/>
      <c r="J534" s="2"/>
      <c r="K534" s="2"/>
      <c r="L534" s="2"/>
    </row>
    <row r="535" spans="6:12" ht="18" customHeight="1">
      <c r="F535" s="2"/>
      <c r="G535" s="2"/>
      <c r="H535" s="2"/>
      <c r="I535" s="2"/>
      <c r="J535" s="2"/>
      <c r="K535" s="2"/>
      <c r="L535" s="2"/>
    </row>
    <row r="536" spans="6:12" ht="18" customHeight="1">
      <c r="F536" s="2"/>
      <c r="G536" s="2"/>
      <c r="H536" s="2"/>
      <c r="I536" s="2"/>
      <c r="J536" s="2"/>
      <c r="K536" s="2"/>
      <c r="L536" s="2"/>
    </row>
    <row r="537" spans="6:12" ht="18" customHeight="1">
      <c r="F537" s="2"/>
      <c r="G537" s="2"/>
      <c r="H537" s="2"/>
      <c r="I537" s="2"/>
      <c r="J537" s="2"/>
      <c r="K537" s="2"/>
      <c r="L537" s="2"/>
    </row>
    <row r="538" spans="6:12" ht="18" customHeight="1">
      <c r="F538" s="2"/>
      <c r="G538" s="2"/>
      <c r="H538" s="2"/>
      <c r="I538" s="2"/>
      <c r="J538" s="2"/>
      <c r="K538" s="2"/>
      <c r="L538" s="2"/>
    </row>
    <row r="539" spans="6:12" ht="18" customHeight="1">
      <c r="F539" s="2"/>
      <c r="G539" s="2"/>
      <c r="H539" s="2"/>
      <c r="I539" s="2"/>
      <c r="J539" s="2"/>
      <c r="K539" s="2"/>
      <c r="L539" s="2"/>
    </row>
    <row r="540" spans="6:12" ht="18" customHeight="1">
      <c r="F540" s="2"/>
      <c r="G540" s="2"/>
      <c r="H540" s="2"/>
      <c r="I540" s="2"/>
      <c r="J540" s="2"/>
      <c r="K540" s="2"/>
      <c r="L540" s="2"/>
    </row>
    <row r="541" spans="6:12" ht="18" customHeight="1">
      <c r="F541" s="2"/>
      <c r="G541" s="2"/>
      <c r="H541" s="2"/>
      <c r="I541" s="2"/>
      <c r="J541" s="2"/>
      <c r="K541" s="2"/>
      <c r="L541" s="2"/>
    </row>
    <row r="542" spans="6:12" ht="18" customHeight="1">
      <c r="F542" s="2"/>
      <c r="G542" s="2"/>
      <c r="H542" s="2"/>
      <c r="I542" s="2"/>
      <c r="J542" s="2"/>
      <c r="K542" s="2"/>
      <c r="L542" s="2"/>
    </row>
    <row r="543" spans="6:12" ht="18" customHeight="1">
      <c r="F543" s="2"/>
      <c r="G543" s="2"/>
      <c r="H543" s="2"/>
      <c r="I543" s="2"/>
      <c r="J543" s="2"/>
      <c r="K543" s="2"/>
      <c r="L543" s="2"/>
    </row>
    <row r="544" spans="6:12" ht="18" customHeight="1">
      <c r="F544" s="2"/>
      <c r="G544" s="2"/>
      <c r="H544" s="2"/>
      <c r="I544" s="2"/>
      <c r="J544" s="2"/>
      <c r="K544" s="2"/>
      <c r="L544" s="2"/>
    </row>
    <row r="545" spans="6:12" ht="18" customHeight="1">
      <c r="F545" s="2"/>
      <c r="G545" s="2"/>
      <c r="H545" s="2"/>
      <c r="I545" s="2"/>
      <c r="J545" s="2"/>
      <c r="K545" s="2"/>
      <c r="L545" s="2"/>
    </row>
    <row r="546" spans="6:12" ht="18" customHeight="1">
      <c r="F546" s="2"/>
      <c r="G546" s="2"/>
      <c r="H546" s="2"/>
      <c r="I546" s="2"/>
      <c r="J546" s="2"/>
      <c r="K546" s="2"/>
      <c r="L546" s="2"/>
    </row>
    <row r="547" spans="6:12" ht="18" customHeight="1">
      <c r="F547" s="2"/>
      <c r="G547" s="2"/>
      <c r="H547" s="2"/>
      <c r="I547" s="2"/>
      <c r="J547" s="2"/>
      <c r="K547" s="2"/>
      <c r="L547" s="2"/>
    </row>
    <row r="548" spans="6:12" ht="18" customHeight="1">
      <c r="F548" s="2"/>
      <c r="G548" s="2"/>
      <c r="H548" s="2"/>
      <c r="I548" s="2"/>
      <c r="J548" s="2"/>
      <c r="K548" s="2"/>
      <c r="L548" s="2"/>
    </row>
    <row r="549" spans="6:12" ht="18" customHeight="1">
      <c r="F549" s="2"/>
      <c r="G549" s="2"/>
      <c r="H549" s="2"/>
      <c r="I549" s="2"/>
      <c r="J549" s="2"/>
      <c r="K549" s="2"/>
      <c r="L549" s="2"/>
    </row>
    <row r="550" spans="6:12" ht="18" customHeight="1">
      <c r="F550" s="2"/>
      <c r="G550" s="2"/>
      <c r="H550" s="2"/>
      <c r="I550" s="2"/>
      <c r="J550" s="2"/>
      <c r="K550" s="2"/>
      <c r="L550" s="2"/>
    </row>
    <row r="551" spans="6:12" ht="18" customHeight="1">
      <c r="F551" s="2"/>
      <c r="G551" s="2"/>
      <c r="H551" s="2"/>
      <c r="I551" s="2"/>
      <c r="J551" s="2"/>
      <c r="K551" s="2"/>
      <c r="L551" s="2"/>
    </row>
    <row r="552" spans="6:12" ht="18" customHeight="1">
      <c r="F552" s="2"/>
      <c r="G552" s="2"/>
      <c r="H552" s="2"/>
      <c r="I552" s="2"/>
      <c r="J552" s="2"/>
      <c r="K552" s="2"/>
      <c r="L552" s="2"/>
    </row>
    <row r="553" spans="6:12" ht="18" customHeight="1">
      <c r="F553" s="2"/>
      <c r="G553" s="2"/>
      <c r="H553" s="2"/>
      <c r="I553" s="2"/>
      <c r="J553" s="2"/>
      <c r="K553" s="2"/>
      <c r="L553" s="2"/>
    </row>
    <row r="554" spans="6:12" ht="18" customHeight="1">
      <c r="F554" s="2"/>
      <c r="G554" s="2"/>
      <c r="H554" s="2"/>
      <c r="I554" s="2"/>
      <c r="J554" s="2"/>
      <c r="K554" s="2"/>
      <c r="L554" s="2"/>
    </row>
    <row r="555" spans="6:12" ht="18" customHeight="1">
      <c r="F555" s="2"/>
      <c r="G555" s="2"/>
      <c r="H555" s="2"/>
      <c r="I555" s="2"/>
      <c r="J555" s="2"/>
      <c r="K555" s="2"/>
      <c r="L555" s="2"/>
    </row>
    <row r="556" spans="6:12" ht="18" customHeight="1">
      <c r="F556" s="2"/>
      <c r="G556" s="2"/>
      <c r="H556" s="2"/>
      <c r="I556" s="2"/>
      <c r="J556" s="2"/>
      <c r="K556" s="2"/>
      <c r="L556" s="2"/>
    </row>
    <row r="557" spans="6:12" ht="18" customHeight="1">
      <c r="F557" s="2"/>
      <c r="G557" s="2"/>
      <c r="H557" s="2"/>
      <c r="I557" s="2"/>
      <c r="J557" s="2"/>
      <c r="K557" s="2"/>
      <c r="L557" s="2"/>
    </row>
    <row r="558" spans="6:12" ht="18" customHeight="1">
      <c r="F558" s="2"/>
      <c r="G558" s="2"/>
      <c r="H558" s="2"/>
      <c r="I558" s="2"/>
      <c r="J558" s="2"/>
      <c r="K558" s="2"/>
      <c r="L558" s="2"/>
    </row>
    <row r="559" spans="6:12" ht="18" customHeight="1">
      <c r="F559" s="2"/>
      <c r="G559" s="2"/>
      <c r="H559" s="2"/>
      <c r="I559" s="2"/>
      <c r="J559" s="2"/>
      <c r="K559" s="2"/>
      <c r="L559" s="2"/>
    </row>
    <row r="560" spans="6:12" ht="18" customHeight="1">
      <c r="F560" s="2"/>
      <c r="G560" s="2"/>
      <c r="H560" s="2"/>
      <c r="I560" s="2"/>
      <c r="J560" s="2"/>
      <c r="K560" s="2"/>
      <c r="L560" s="2"/>
    </row>
    <row r="561" spans="6:12" ht="18" customHeight="1">
      <c r="F561" s="2"/>
      <c r="G561" s="2"/>
      <c r="H561" s="2"/>
      <c r="I561" s="2"/>
      <c r="J561" s="2"/>
      <c r="K561" s="2"/>
      <c r="L561" s="2"/>
    </row>
    <row r="562" spans="6:12" ht="18" customHeight="1">
      <c r="F562" s="2"/>
      <c r="G562" s="2"/>
      <c r="H562" s="2"/>
      <c r="I562" s="2"/>
      <c r="J562" s="2"/>
      <c r="K562" s="2"/>
      <c r="L562" s="2"/>
    </row>
    <row r="563" spans="6:12" ht="18" customHeight="1">
      <c r="F563" s="2"/>
      <c r="G563" s="2"/>
      <c r="H563" s="2"/>
      <c r="I563" s="2"/>
      <c r="J563" s="2"/>
      <c r="K563" s="2"/>
      <c r="L563" s="2"/>
    </row>
    <row r="564" spans="6:12" ht="18" customHeight="1">
      <c r="F564" s="2"/>
      <c r="G564" s="2"/>
      <c r="H564" s="2"/>
      <c r="I564" s="2"/>
      <c r="J564" s="2"/>
      <c r="K564" s="2"/>
      <c r="L564" s="2"/>
    </row>
    <row r="565" spans="6:12" ht="18" customHeight="1">
      <c r="F565" s="2"/>
      <c r="G565" s="2"/>
      <c r="H565" s="2"/>
      <c r="I565" s="2"/>
      <c r="J565" s="2"/>
      <c r="K565" s="2"/>
      <c r="L565" s="2"/>
    </row>
    <row r="566" spans="6:12" ht="18" customHeight="1">
      <c r="F566" s="2"/>
      <c r="G566" s="2"/>
      <c r="H566" s="2"/>
      <c r="I566" s="2"/>
      <c r="J566" s="2"/>
      <c r="K566" s="2"/>
      <c r="L566" s="2"/>
    </row>
    <row r="567" spans="6:12" ht="18" customHeight="1">
      <c r="F567" s="2"/>
      <c r="G567" s="2"/>
      <c r="H567" s="2"/>
      <c r="I567" s="2"/>
      <c r="J567" s="2"/>
      <c r="K567" s="2"/>
      <c r="L567" s="2"/>
    </row>
    <row r="568" spans="6:12" ht="18" customHeight="1">
      <c r="F568" s="2"/>
      <c r="G568" s="2"/>
      <c r="H568" s="2"/>
      <c r="I568" s="2"/>
      <c r="J568" s="2"/>
      <c r="K568" s="2"/>
      <c r="L568" s="2"/>
    </row>
    <row r="569" spans="6:12" ht="18" customHeight="1">
      <c r="F569" s="2"/>
      <c r="G569" s="2"/>
      <c r="H569" s="2"/>
      <c r="I569" s="2"/>
      <c r="J569" s="2"/>
      <c r="K569" s="2"/>
      <c r="L569" s="2"/>
    </row>
    <row r="570" spans="6:12" ht="18" customHeight="1">
      <c r="F570" s="2"/>
      <c r="G570" s="2"/>
      <c r="H570" s="2"/>
      <c r="I570" s="2"/>
      <c r="J570" s="2"/>
      <c r="K570" s="2"/>
      <c r="L570" s="2"/>
    </row>
    <row r="571" spans="6:12" ht="18" customHeight="1">
      <c r="F571" s="2"/>
      <c r="G571" s="2"/>
      <c r="H571" s="2"/>
      <c r="I571" s="2"/>
      <c r="J571" s="2"/>
      <c r="K571" s="2"/>
      <c r="L571" s="2"/>
    </row>
    <row r="572" spans="6:12" ht="18" customHeight="1">
      <c r="F572" s="2"/>
      <c r="G572" s="2"/>
      <c r="H572" s="2"/>
      <c r="I572" s="2"/>
      <c r="J572" s="2"/>
      <c r="K572" s="2"/>
      <c r="L572" s="2"/>
    </row>
    <row r="573" spans="6:12" ht="18" customHeight="1">
      <c r="F573" s="2"/>
      <c r="G573" s="2"/>
      <c r="H573" s="2"/>
      <c r="I573" s="2"/>
      <c r="J573" s="2"/>
      <c r="K573" s="2"/>
      <c r="L573" s="2"/>
    </row>
    <row r="574" spans="6:12" ht="18" customHeight="1">
      <c r="F574" s="2"/>
      <c r="G574" s="2"/>
      <c r="H574" s="2"/>
      <c r="I574" s="2"/>
      <c r="J574" s="2"/>
      <c r="K574" s="2"/>
      <c r="L574" s="2"/>
    </row>
    <row r="575" spans="6:12" ht="18" customHeight="1">
      <c r="F575" s="2"/>
      <c r="G575" s="2"/>
      <c r="H575" s="2"/>
      <c r="I575" s="2"/>
      <c r="J575" s="2"/>
      <c r="K575" s="2"/>
      <c r="L575" s="2"/>
    </row>
    <row r="576" spans="6:12" ht="18" customHeight="1">
      <c r="F576" s="2"/>
      <c r="G576" s="2"/>
      <c r="H576" s="2"/>
      <c r="I576" s="2"/>
      <c r="J576" s="2"/>
      <c r="K576" s="2"/>
      <c r="L576" s="2"/>
    </row>
    <row r="577" spans="6:12" ht="18" customHeight="1">
      <c r="F577" s="2"/>
      <c r="G577" s="2"/>
      <c r="H577" s="2"/>
      <c r="I577" s="2"/>
      <c r="J577" s="2"/>
      <c r="K577" s="2"/>
      <c r="L577" s="2"/>
    </row>
    <row r="578" spans="6:12" ht="18" customHeight="1">
      <c r="F578" s="2"/>
      <c r="G578" s="2"/>
      <c r="H578" s="2"/>
      <c r="I578" s="2"/>
      <c r="J578" s="2"/>
      <c r="K578" s="2"/>
      <c r="L578" s="2"/>
    </row>
    <row r="579" spans="6:12" ht="18" customHeight="1">
      <c r="F579" s="2"/>
      <c r="G579" s="2"/>
      <c r="H579" s="2"/>
      <c r="I579" s="2"/>
      <c r="J579" s="2"/>
      <c r="K579" s="2"/>
      <c r="L579" s="2"/>
    </row>
    <row r="580" spans="6:12" ht="18" customHeight="1">
      <c r="F580" s="2"/>
      <c r="G580" s="2"/>
      <c r="H580" s="2"/>
      <c r="I580" s="2"/>
      <c r="J580" s="2"/>
      <c r="K580" s="2"/>
      <c r="L580" s="2"/>
    </row>
    <row r="581" spans="6:12" ht="18" customHeight="1">
      <c r="F581" s="2"/>
      <c r="G581" s="2"/>
      <c r="H581" s="2"/>
      <c r="I581" s="2"/>
      <c r="J581" s="2"/>
      <c r="K581" s="2"/>
      <c r="L581" s="2"/>
    </row>
    <row r="582" spans="6:12" ht="18" customHeight="1">
      <c r="F582" s="2"/>
      <c r="G582" s="2"/>
      <c r="H582" s="2"/>
      <c r="I582" s="2"/>
      <c r="J582" s="2"/>
      <c r="K582" s="2"/>
      <c r="L582" s="2"/>
    </row>
  </sheetData>
  <mergeCells count="26">
    <mergeCell ref="A3:B3"/>
    <mergeCell ref="N5:N6"/>
    <mergeCell ref="M5:M6"/>
    <mergeCell ref="A4:B7"/>
    <mergeCell ref="C4:L4"/>
    <mergeCell ref="M4:T4"/>
    <mergeCell ref="K5:L5"/>
    <mergeCell ref="J5:J6"/>
    <mergeCell ref="I5:I6"/>
    <mergeCell ref="G5:G6"/>
    <mergeCell ref="H5:H6"/>
    <mergeCell ref="C5:F6"/>
    <mergeCell ref="Q5:R5"/>
    <mergeCell ref="S5:T5"/>
    <mergeCell ref="P5:P6"/>
    <mergeCell ref="O5:O6"/>
    <mergeCell ref="V258:W258"/>
    <mergeCell ref="U5:V5"/>
    <mergeCell ref="U4:X4"/>
    <mergeCell ref="W5:W6"/>
    <mergeCell ref="X5:X6"/>
    <mergeCell ref="V254:W254"/>
    <mergeCell ref="V255:W255"/>
    <mergeCell ref="V256:W256"/>
    <mergeCell ref="V257:W257"/>
    <mergeCell ref="V253:X253"/>
  </mergeCells>
  <phoneticPr fontId="1"/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9号10小</vt:lpstr>
      <vt:lpstr>9号5中</vt:lpstr>
      <vt:lpstr>'9号10小'!Print_Area</vt:lpstr>
      <vt:lpstr>'9号5中'!Print_Area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ws8543</dc:creator>
  <cp:lastModifiedBy>ws8543</cp:lastModifiedBy>
  <cp:lastPrinted>2025-02-09T08:54:12Z</cp:lastPrinted>
  <dcterms:created xsi:type="dcterms:W3CDTF">2025-02-07T04:27:39Z</dcterms:created>
  <dcterms:modified xsi:type="dcterms:W3CDTF">2025-02-17T06:23:56Z</dcterms:modified>
</cp:coreProperties>
</file>