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3.251\選挙管理委員会事務局\03_各選挙\05_市長選挙（行3・4・2）\R7.3.16執行_市長選\05_不在者投票\02_施設（病院等）\★【市作成】指定施設における不在者投票の手引き⇒R6.12.13決裁済み\"/>
    </mc:Choice>
  </mc:AlternateContent>
  <xr:revisionPtr revIDLastSave="0" documentId="13_ncr:1_{86EE9612-E743-4A4B-BED0-25CC95ADC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30_様式4" sheetId="11" r:id="rId1"/>
  </sheets>
  <definedNames>
    <definedName name="_xlnm.Print_Area" localSheetId="0">P30_様式4!$A$2:$N$29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1" l="1"/>
  <c r="G14" i="11"/>
  <c r="F14" i="11"/>
  <c r="G13" i="11"/>
  <c r="F13" i="11"/>
  <c r="J13" i="11" s="1"/>
  <c r="M13" i="11" s="1"/>
  <c r="G12" i="11"/>
  <c r="F12" i="11"/>
  <c r="J12" i="11" s="1"/>
  <c r="M12" i="11" s="1"/>
  <c r="G11" i="11"/>
  <c r="F11" i="11"/>
  <c r="G10" i="11"/>
  <c r="F10" i="11"/>
  <c r="J11" i="11" l="1"/>
  <c r="M11" i="11" s="1"/>
  <c r="J10" i="11"/>
  <c r="M10" i="11" s="1"/>
  <c r="J14" i="11"/>
  <c r="M14" i="11" s="1"/>
</calcChain>
</file>

<file path=xl/sharedStrings.xml><?xml version="1.0" encoding="utf-8"?>
<sst xmlns="http://schemas.openxmlformats.org/spreadsheetml/2006/main" count="51" uniqueCount="43">
  <si>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7"/>
  </si>
  <si>
    <t>不在者投票
管理者氏名　　　　　　　　　　　　　　　　　　　　　　　　　　　　　　　　　　　　　　　　　　　</t>
    <phoneticPr fontId="7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</si>
  <si>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7"/>
  </si>
  <si>
    <t>氏名</t>
    <rPh sb="0" eb="2">
      <t>シメイ</t>
    </rPh>
    <phoneticPr fontId="7"/>
  </si>
  <si>
    <t>立会日</t>
    <rPh sb="0" eb="2">
      <t>タチア</t>
    </rPh>
    <rPh sb="2" eb="3">
      <t>ニチ</t>
    </rPh>
    <phoneticPr fontId="7"/>
  </si>
  <si>
    <t>立会時間</t>
    <rPh sb="0" eb="2">
      <t>タチア</t>
    </rPh>
    <rPh sb="2" eb="4">
      <t>ジカン</t>
    </rPh>
    <phoneticPr fontId="7"/>
  </si>
  <si>
    <t>立会場所</t>
    <rPh sb="0" eb="2">
      <t>タチア</t>
    </rPh>
    <rPh sb="2" eb="4">
      <t>バショ</t>
    </rPh>
    <phoneticPr fontId="7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</si>
  <si>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7"/>
  </si>
  <si>
    <t>報酬上限額
(10,900×時間数（A）/8.5）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7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</si>
  <si>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7"/>
  </si>
  <si>
    <t>備考</t>
    <rPh sb="0" eb="2">
      <t>ビコウ</t>
    </rPh>
    <phoneticPr fontId="7"/>
  </si>
  <si>
    <t>自</t>
    <rPh sb="0" eb="1">
      <t>ジ</t>
    </rPh>
    <phoneticPr fontId="7"/>
  </si>
  <si>
    <t>～</t>
    <phoneticPr fontId="7"/>
  </si>
  <si>
    <t>至</t>
    <rPh sb="0" eb="1">
      <t>イタル</t>
    </rPh>
    <phoneticPr fontId="7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</si>
  <si>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7"/>
  </si>
  <si>
    <t>時間数
（A)</t>
    <rPh sb="0" eb="3">
      <t>ジカンスウ</t>
    </rPh>
    <phoneticPr fontId="7"/>
  </si>
  <si>
    <t>円</t>
    <rPh sb="0" eb="1">
      <t>エン</t>
    </rPh>
    <phoneticPr fontId="7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</si>
  <si>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</si>
  <si>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7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</si>
  <si>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7"/>
  </si>
  <si>
    <t>合計</t>
    <rPh sb="0" eb="2">
      <t>ゴウケイ</t>
    </rPh>
    <phoneticPr fontId="7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</si>
  <si>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7"/>
  </si>
  <si>
    <t>　　　　　　　 　人</t>
    <rPh sb="9" eb="10">
      <t>ニン</t>
    </rPh>
    <phoneticPr fontId="7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</si>
  <si>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7"/>
  </si>
  <si>
    <t>勤務時間</t>
    <rPh sb="0" eb="2">
      <t>キンム</t>
    </rPh>
    <rPh sb="2" eb="4">
      <t>ジカン</t>
    </rPh>
    <phoneticPr fontId="7"/>
  </si>
  <si>
    <t>報酬上限額</t>
    <rPh sb="0" eb="2">
      <t>ホウシュウ</t>
    </rPh>
    <rPh sb="2" eb="4">
      <t>ジョウゲン</t>
    </rPh>
    <rPh sb="4" eb="5">
      <t>ガク</t>
    </rPh>
    <phoneticPr fontId="7"/>
  </si>
  <si>
    <t>（注）</t>
    <rPh sb="1" eb="2">
      <t>チュウ</t>
    </rPh>
    <phoneticPr fontId="7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</si>
  <si>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7"/>
  </si>
  <si>
    <t>1時間以下</t>
    <rPh sb="1" eb="3">
      <t>ジカン</t>
    </rPh>
    <rPh sb="3" eb="5">
      <t>イカ</t>
    </rPh>
    <phoneticPr fontId="7"/>
  </si>
  <si>
    <t>２　１回あたりの従事時間は、8時間30分を1日とし、1日分を10,900円とします。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7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</si>
  <si>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</si>
  <si>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7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</si>
  <si>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</si>
  <si>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7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</si>
  <si>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</si>
  <si>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7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</si>
  <si>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</si>
  <si>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7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</si>
  <si>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</si>
  <si>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7"/>
  </si>
  <si>
    <t>7時間超</t>
    <rPh sb="1" eb="3">
      <t>ジカン</t>
    </rPh>
    <rPh sb="3" eb="4">
      <t>チョウ</t>
    </rPh>
    <phoneticPr fontId="7"/>
  </si>
  <si>
    <t>令和７年３月１６日執行　　武蔵村山市長選挙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3" eb="18">
      <t>ムサシムラヤマシ</t>
    </rPh>
    <rPh sb="18" eb="19">
      <t>チョウ</t>
    </rPh>
    <rPh sb="19" eb="21">
      <t>センキョ</t>
    </rPh>
    <phoneticPr fontId="7"/>
  </si>
  <si>
    <t>様式４</t>
    <rPh sb="0" eb="2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</si>
</sst>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##,###&quot;円&quot;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23" fillId="0" borderId="0">
      <alignment vertical="center"/>
    </xf>
  </cellStyleXfs>
  <cellXfs count="110">
    <xf numFmtId="0" fontId="0" fillId="0" borderId="0" xfId="0"/>
    <xf numFmtId="0" fontId="5" fillId="0" borderId="0" xfId="1" applyFont="1" applyFill="1" applyAlignment="1">
      <alignment horizontal="center" vertical="center"/>
    </xf>
    <xf numFmtId="0" fontId="3" fillId="0" borderId="0" xfId="1" applyFont="1" applyFill="1"/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176" fontId="17" fillId="0" borderId="43" xfId="1" applyNumberFormat="1" applyFont="1" applyFill="1" applyBorder="1" applyAlignment="1">
      <alignment horizontal="center" vertical="center"/>
    </xf>
    <xf numFmtId="177" fontId="9" fillId="0" borderId="27" xfId="2" applyNumberFormat="1" applyFont="1" applyFill="1" applyBorder="1" applyAlignment="1">
      <alignment vertical="center"/>
    </xf>
    <xf numFmtId="177" fontId="9" fillId="0" borderId="21" xfId="2" applyNumberFormat="1" applyFont="1" applyFill="1" applyBorder="1" applyAlignment="1">
      <alignment horizontal="right" vertical="center"/>
    </xf>
    <xf numFmtId="0" fontId="18" fillId="0" borderId="10" xfId="1" applyFont="1" applyFill="1" applyBorder="1" applyAlignment="1">
      <alignment vertical="center" shrinkToFit="1"/>
    </xf>
    <xf numFmtId="0" fontId="9" fillId="0" borderId="0" xfId="1" applyFont="1" applyFill="1"/>
    <xf numFmtId="20" fontId="9" fillId="0" borderId="0" xfId="1" applyNumberFormat="1" applyFont="1" applyFill="1"/>
    <xf numFmtId="0" fontId="9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76" fontId="17" fillId="0" borderId="48" xfId="1" applyNumberFormat="1" applyFont="1" applyFill="1" applyBorder="1" applyAlignment="1">
      <alignment horizontal="center" vertical="center"/>
    </xf>
    <xf numFmtId="177" fontId="9" fillId="0" borderId="49" xfId="2" applyNumberFormat="1" applyFont="1" applyFill="1" applyBorder="1" applyAlignment="1">
      <alignment horizontal="right" vertical="center"/>
    </xf>
    <xf numFmtId="0" fontId="18" fillId="0" borderId="16" xfId="1" applyFont="1" applyFill="1" applyBorder="1" applyAlignment="1">
      <alignment vertical="center" shrinkToFit="1"/>
    </xf>
    <xf numFmtId="0" fontId="9" fillId="0" borderId="47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176" fontId="17" fillId="0" borderId="55" xfId="1" applyNumberFormat="1" applyFont="1" applyFill="1" applyBorder="1" applyAlignment="1">
      <alignment horizontal="center" vertical="center"/>
    </xf>
    <xf numFmtId="177" fontId="9" fillId="0" borderId="17" xfId="2" applyNumberFormat="1" applyFont="1" applyFill="1" applyBorder="1" applyAlignment="1">
      <alignment vertical="center"/>
    </xf>
    <xf numFmtId="177" fontId="9" fillId="0" borderId="56" xfId="2" applyNumberFormat="1" applyFont="1" applyFill="1" applyBorder="1" applyAlignment="1">
      <alignment horizontal="right" vertical="center"/>
    </xf>
    <xf numFmtId="0" fontId="18" fillId="0" borderId="19" xfId="1" applyFont="1" applyFill="1" applyBorder="1" applyAlignment="1">
      <alignment vertical="center" shrinkToFit="1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8" fillId="0" borderId="0" xfId="1" applyFont="1" applyFill="1"/>
    <xf numFmtId="0" fontId="3" fillId="0" borderId="33" xfId="1" applyFont="1" applyFill="1" applyBorder="1" applyAlignment="1"/>
    <xf numFmtId="0" fontId="3" fillId="0" borderId="20" xfId="1" applyFont="1" applyFill="1" applyBorder="1" applyAlignment="1"/>
    <xf numFmtId="0" fontId="3" fillId="0" borderId="0" xfId="1" applyFont="1" applyFill="1" applyAlignment="1"/>
    <xf numFmtId="0" fontId="3" fillId="0" borderId="6" xfId="1" applyFont="1" applyFill="1" applyBorder="1" applyAlignment="1"/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2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right"/>
    </xf>
    <xf numFmtId="0" fontId="18" fillId="0" borderId="0" xfId="1" applyFont="1" applyFill="1" applyAlignment="1"/>
    <xf numFmtId="177" fontId="5" fillId="0" borderId="13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Fill="1" applyBorder="1"/>
    <xf numFmtId="0" fontId="5" fillId="0" borderId="13" xfId="1" applyFont="1" applyFill="1" applyBorder="1" applyAlignment="1">
      <alignment horizontal="center" vertical="center" shrinkToFit="1"/>
    </xf>
    <xf numFmtId="0" fontId="16" fillId="2" borderId="40" xfId="1" applyFont="1" applyFill="1" applyBorder="1" applyAlignment="1" applyProtection="1">
      <alignment horizontal="center" vertical="center"/>
      <protection locked="0"/>
    </xf>
    <xf numFmtId="20" fontId="17" fillId="2" borderId="41" xfId="1" applyNumberFormat="1" applyFont="1" applyFill="1" applyBorder="1" applyAlignment="1" applyProtection="1">
      <alignment horizontal="center" vertical="center"/>
      <protection locked="0"/>
    </xf>
    <xf numFmtId="20" fontId="17" fillId="2" borderId="42" xfId="1" applyNumberFormat="1" applyFont="1" applyFill="1" applyBorder="1" applyAlignment="1" applyProtection="1">
      <alignment horizontal="center" vertical="center"/>
      <protection locked="0"/>
    </xf>
    <xf numFmtId="0" fontId="17" fillId="2" borderId="9" xfId="1" applyFont="1" applyFill="1" applyBorder="1" applyAlignment="1" applyProtection="1">
      <alignment horizontal="center" vertical="center"/>
      <protection locked="0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38" fontId="17" fillId="2" borderId="22" xfId="2" applyFont="1" applyFill="1" applyBorder="1" applyAlignment="1" applyProtection="1">
      <alignment horizontal="right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20" fontId="17" fillId="2" borderId="45" xfId="1" applyNumberFormat="1" applyFont="1" applyFill="1" applyBorder="1" applyAlignment="1" applyProtection="1">
      <alignment horizontal="center" vertical="center"/>
      <protection locked="0"/>
    </xf>
    <xf numFmtId="20" fontId="17" fillId="2" borderId="46" xfId="1" applyNumberFormat="1" applyFont="1" applyFill="1" applyBorder="1" applyAlignment="1" applyProtection="1">
      <alignment horizontal="center" vertical="center"/>
      <protection locked="0"/>
    </xf>
    <xf numFmtId="0" fontId="17" fillId="2" borderId="13" xfId="1" applyFont="1" applyFill="1" applyBorder="1" applyAlignment="1" applyProtection="1">
      <alignment horizontal="center" vertical="center"/>
      <protection locked="0"/>
    </xf>
    <xf numFmtId="38" fontId="17" fillId="2" borderId="14" xfId="2" applyFont="1" applyFill="1" applyBorder="1" applyAlignment="1" applyProtection="1">
      <alignment horizontal="right" vertical="center"/>
      <protection locked="0"/>
    </xf>
    <xf numFmtId="0" fontId="17" fillId="2" borderId="44" xfId="1" applyFont="1" applyFill="1" applyBorder="1" applyAlignment="1" applyProtection="1">
      <alignment horizontal="center" vertical="center"/>
      <protection locked="0"/>
    </xf>
    <xf numFmtId="20" fontId="17" fillId="2" borderId="50" xfId="1" applyNumberFormat="1" applyFont="1" applyFill="1" applyBorder="1" applyAlignment="1" applyProtection="1">
      <alignment horizontal="center" vertical="center"/>
      <protection locked="0"/>
    </xf>
    <xf numFmtId="20" fontId="17" fillId="2" borderId="47" xfId="1" applyNumberFormat="1" applyFont="1" applyFill="1" applyBorder="1" applyAlignment="1" applyProtection="1">
      <alignment horizontal="center" vertical="center"/>
      <protection locked="0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20" fontId="17" fillId="2" borderId="52" xfId="1" applyNumberFormat="1" applyFont="1" applyFill="1" applyBorder="1" applyAlignment="1" applyProtection="1">
      <alignment horizontal="center" vertical="center"/>
      <protection locked="0"/>
    </xf>
    <xf numFmtId="20" fontId="17" fillId="2" borderId="53" xfId="1" applyNumberFormat="1" applyFont="1" applyFill="1" applyBorder="1" applyAlignment="1" applyProtection="1">
      <alignment horizontal="center" vertical="center"/>
      <protection locked="0"/>
    </xf>
    <xf numFmtId="0" fontId="17" fillId="2" borderId="17" xfId="1" applyFont="1" applyFill="1" applyBorder="1" applyAlignment="1" applyProtection="1">
      <alignment horizontal="center" vertical="center"/>
      <protection locked="0"/>
    </xf>
    <xf numFmtId="38" fontId="17" fillId="2" borderId="18" xfId="2" applyFont="1" applyFill="1" applyBorder="1" applyAlignment="1" applyProtection="1">
      <alignment horizontal="right" vertical="center"/>
      <protection locked="0"/>
    </xf>
    <xf numFmtId="0" fontId="11" fillId="2" borderId="5" xfId="1" applyFont="1" applyFill="1" applyBorder="1" applyAlignment="1" applyProtection="1">
      <protection locked="0"/>
    </xf>
    <xf numFmtId="0" fontId="5" fillId="0" borderId="13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 wrapText="1"/>
    </xf>
    <xf numFmtId="0" fontId="18" fillId="0" borderId="57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177" fontId="9" fillId="0" borderId="34" xfId="1" applyNumberFormat="1" applyFont="1" applyFill="1" applyBorder="1" applyAlignment="1">
      <alignment horizontal="right" vertical="center"/>
    </xf>
    <xf numFmtId="177" fontId="9" fillId="0" borderId="58" xfId="1" applyNumberFormat="1" applyFont="1" applyFill="1" applyBorder="1" applyAlignment="1">
      <alignment horizontal="right" vertical="center"/>
    </xf>
    <xf numFmtId="177" fontId="9" fillId="0" borderId="39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/>
    </xf>
    <xf numFmtId="0" fontId="3" fillId="0" borderId="15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2" fillId="0" borderId="0" xfId="1" applyFont="1" applyFill="1" applyAlignment="1">
      <alignment horizontal="left" vertical="center" wrapText="1" shrinkToFit="1"/>
    </xf>
    <xf numFmtId="0" fontId="22" fillId="0" borderId="0" xfId="1" applyFont="1" applyFill="1" applyAlignment="1">
      <alignment horizontal="left" vertical="center" shrinkToFit="1"/>
    </xf>
    <xf numFmtId="0" fontId="22" fillId="0" borderId="3" xfId="1" applyFont="1" applyFill="1" applyBorder="1" applyAlignment="1">
      <alignment horizontal="left" vertical="center" shrinkToFit="1"/>
    </xf>
    <xf numFmtId="0" fontId="11" fillId="2" borderId="23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2" fillId="2" borderId="23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118E7765-8D5E-4691-A10E-D6FF881DD14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44200" y="4320540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744200" y="5225415"/>
          <a:ext cx="12700" cy="19983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0744200" y="722376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  <pageSetUpPr fitToPage="1"/>
  </sheetPr>
  <dimension ref="A1:T30"/>
  <sheetViews>
    <sheetView showZeros="0" tabSelected="1" view="pageBreakPreview" zoomScaleNormal="100" zoomScaleSheetLayoutView="100" workbookViewId="0">
      <selection activeCell="N3" sqref="N3"/>
    </sheetView>
  </sheetViews>
  <sheetFormatPr defaultColWidth="8.875" defaultRowHeight="13.5" x14ac:dyDescent="0.15"/>
  <cols>
    <col min="1" max="1" width="2.5" style="2" customWidth="1"/>
    <col min="2" max="2" width="15.125" style="2" bestFit="1" customWidth="1"/>
    <col min="3" max="3" width="9.375" style="2" customWidth="1"/>
    <col min="4" max="4" width="3.875" style="2" customWidth="1"/>
    <col min="5" max="5" width="8.875" style="2" customWidth="1"/>
    <col min="6" max="6" width="9.5" style="2" customWidth="1"/>
    <col min="7" max="7" width="9.125" style="2" customWidth="1"/>
    <col min="8" max="8" width="16.625" style="2" customWidth="1"/>
    <col min="9" max="9" width="18.25" style="2" customWidth="1"/>
    <col min="10" max="10" width="16.125" style="2" customWidth="1"/>
    <col min="11" max="11" width="12.75" style="2" customWidth="1"/>
    <col min="12" max="12" width="3.125" style="2" bestFit="1" customWidth="1"/>
    <col min="13" max="13" width="15.875" style="2" customWidth="1"/>
    <col min="14" max="16" width="2.5" style="2" customWidth="1"/>
    <col min="17" max="16384" width="8.875" style="2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25.5" customHeight="1" x14ac:dyDescent="0.15">
      <c r="B2" s="3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0" ht="26.25" customHeight="1" x14ac:dyDescent="0.15">
      <c r="B3" s="95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2:20" ht="14.25" customHeight="1" x14ac:dyDescent="0.15">
      <c r="B4" s="4"/>
      <c r="C4" s="4"/>
      <c r="D4" s="4"/>
      <c r="E4" s="4"/>
      <c r="F4" s="4"/>
      <c r="G4" s="4"/>
      <c r="H4" s="4"/>
      <c r="I4" s="4"/>
      <c r="J4" s="5"/>
      <c r="K4" s="5"/>
      <c r="L4" s="5"/>
    </row>
    <row r="5" spans="2:20" ht="16.5" customHeight="1" x14ac:dyDescent="0.15">
      <c r="B5" s="6"/>
      <c r="C5" s="4"/>
      <c r="D5" s="4"/>
      <c r="E5" s="4"/>
      <c r="F5" s="4"/>
      <c r="G5" s="5"/>
      <c r="H5" s="96" t="s">
        <v>1</v>
      </c>
      <c r="I5" s="98" t="s">
        <v>2</v>
      </c>
      <c r="J5" s="99"/>
      <c r="K5" s="100" t="s">
        <v>3</v>
      </c>
      <c r="L5" s="101"/>
      <c r="M5" s="102"/>
    </row>
    <row r="6" spans="2:20" ht="31.5" customHeight="1" x14ac:dyDescent="0.15">
      <c r="B6" s="103" t="s">
        <v>41</v>
      </c>
      <c r="C6" s="104"/>
      <c r="D6" s="104"/>
      <c r="E6" s="104"/>
      <c r="F6" s="104"/>
      <c r="G6" s="105"/>
      <c r="H6" s="97"/>
      <c r="I6" s="106"/>
      <c r="J6" s="107"/>
      <c r="K6" s="108"/>
      <c r="L6" s="109"/>
      <c r="M6" s="107"/>
    </row>
    <row r="7" spans="2:20" ht="6" customHeight="1" thickBot="1" x14ac:dyDescent="0.2"/>
    <row r="8" spans="2:20" s="7" customFormat="1" ht="18" customHeight="1" x14ac:dyDescent="0.4">
      <c r="B8" s="83" t="s">
        <v>4</v>
      </c>
      <c r="C8" s="85" t="s">
        <v>5</v>
      </c>
      <c r="D8" s="86"/>
      <c r="E8" s="86"/>
      <c r="F8" s="86"/>
      <c r="G8" s="87"/>
      <c r="H8" s="88" t="s">
        <v>6</v>
      </c>
      <c r="I8" s="88" t="s">
        <v>7</v>
      </c>
      <c r="J8" s="88" t="s">
        <v>8</v>
      </c>
      <c r="K8" s="91" t="s">
        <v>9</v>
      </c>
      <c r="L8" s="92"/>
      <c r="M8" s="70" t="s">
        <v>10</v>
      </c>
    </row>
    <row r="9" spans="2:20" s="7" customFormat="1" ht="39" customHeight="1" thickBot="1" x14ac:dyDescent="0.45">
      <c r="B9" s="84"/>
      <c r="C9" s="8" t="s">
        <v>11</v>
      </c>
      <c r="D9" s="9" t="s">
        <v>12</v>
      </c>
      <c r="E9" s="9" t="s">
        <v>13</v>
      </c>
      <c r="F9" s="9" t="s">
        <v>14</v>
      </c>
      <c r="G9" s="10" t="s">
        <v>15</v>
      </c>
      <c r="H9" s="89"/>
      <c r="I9" s="89"/>
      <c r="J9" s="90"/>
      <c r="K9" s="93"/>
      <c r="L9" s="94"/>
      <c r="M9" s="71"/>
    </row>
    <row r="10" spans="2:20" s="17" customFormat="1" ht="25.5" customHeight="1" x14ac:dyDescent="0.15">
      <c r="B10" s="48"/>
      <c r="C10" s="49"/>
      <c r="D10" s="11" t="s">
        <v>12</v>
      </c>
      <c r="E10" s="50"/>
      <c r="F10" s="12">
        <f>IF(COUNTA(C10,E10)=2,IF(VALUE(E10-C10)&gt;7/24,1,""),0)</f>
        <v>0</v>
      </c>
      <c r="G10" s="13">
        <f>IF(COUNTA(C10,E10)=2,IF(VALUE(E10-C10)&lt;=7/24,CEILING(E10-C10,"1:00")*24,""),0)</f>
        <v>0</v>
      </c>
      <c r="H10" s="51"/>
      <c r="I10" s="52"/>
      <c r="J10" s="14">
        <f>IF(F10=1,10900,ROUND(10900*_xlfn.CEILING.MATH(G10)/8.5,0))</f>
        <v>0</v>
      </c>
      <c r="K10" s="53"/>
      <c r="L10" s="15" t="s">
        <v>16</v>
      </c>
      <c r="M10" s="16" t="str">
        <f>IF(J10&lt;0,"※立会時間をご確認ください",IF(K10&gt;J10,"※上限を超えています",""))</f>
        <v/>
      </c>
      <c r="T10" s="18"/>
    </row>
    <row r="11" spans="2:20" s="17" customFormat="1" ht="25.5" customHeight="1" x14ac:dyDescent="0.15">
      <c r="B11" s="54"/>
      <c r="C11" s="55"/>
      <c r="D11" s="19" t="s">
        <v>17</v>
      </c>
      <c r="E11" s="56"/>
      <c r="F11" s="20">
        <f>IF(COUNTA(C11,E11)=2,IF(VALUE(E11-C11)&gt;7/24,1,""),0)</f>
        <v>0</v>
      </c>
      <c r="G11" s="21">
        <f>IF(COUNTA(C11,E11)=2,IF(VALUE(E11-C11)&lt;=7/24,CEILING(E11-C11,"1:00")*24,""),0)</f>
        <v>0</v>
      </c>
      <c r="H11" s="57"/>
      <c r="I11" s="57"/>
      <c r="J11" s="14">
        <f>IF(F11=1,10900,ROUND(10900*_xlfn.CEILING.MATH(G11)/8.5,0))</f>
        <v>0</v>
      </c>
      <c r="K11" s="58"/>
      <c r="L11" s="22" t="s">
        <v>16</v>
      </c>
      <c r="M11" s="23" t="str">
        <f t="shared" ref="M11:M14" si="0">IF(J11&lt;0,"※立会時間をご確認ください",IF(K11&gt;J11,"※上限を超えています",""))</f>
        <v/>
      </c>
    </row>
    <row r="12" spans="2:20" s="17" customFormat="1" ht="25.5" customHeight="1" x14ac:dyDescent="0.15">
      <c r="B12" s="59"/>
      <c r="C12" s="60"/>
      <c r="D12" s="24" t="s">
        <v>17</v>
      </c>
      <c r="E12" s="61"/>
      <c r="F12" s="20">
        <f>IF(COUNTA(C12,E12)=2,IF(VALUE(E12-C12)&gt;7/24,1,""),0)</f>
        <v>0</v>
      </c>
      <c r="G12" s="21">
        <f>IF(COUNTA(C12,E12)=2,IF(VALUE(E12-C12)&lt;=7/24,CEILING(E12-C12,"1:00")*24,""),0)</f>
        <v>0</v>
      </c>
      <c r="H12" s="57"/>
      <c r="I12" s="57"/>
      <c r="J12" s="14">
        <f>IF(F12=1,10900,ROUND(10900*_xlfn.CEILING.MATH(G12)/8.5,0))</f>
        <v>0</v>
      </c>
      <c r="K12" s="58"/>
      <c r="L12" s="22" t="s">
        <v>16</v>
      </c>
      <c r="M12" s="23" t="str">
        <f t="shared" si="0"/>
        <v/>
      </c>
    </row>
    <row r="13" spans="2:20" s="17" customFormat="1" ht="25.5" customHeight="1" x14ac:dyDescent="0.15">
      <c r="B13" s="59"/>
      <c r="C13" s="60"/>
      <c r="D13" s="24" t="s">
        <v>17</v>
      </c>
      <c r="E13" s="61"/>
      <c r="F13" s="20">
        <f>IF(COUNTA(C13,E13)=2,IF(VALUE(E13-C13)&gt;7/24,1,""),0)</f>
        <v>0</v>
      </c>
      <c r="G13" s="21">
        <f>IF(COUNTA(C13,E13)=2,IF(VALUE(E13-C13)&lt;=7/24,CEILING(E13-C13,"1:00")*24,""),0)</f>
        <v>0</v>
      </c>
      <c r="H13" s="57"/>
      <c r="I13" s="57"/>
      <c r="J13" s="14">
        <f>IF(F13=1,10900,ROUND(10900*_xlfn.CEILING.MATH(G13)/8.5,0))</f>
        <v>0</v>
      </c>
      <c r="K13" s="58"/>
      <c r="L13" s="22" t="s">
        <v>16</v>
      </c>
      <c r="M13" s="23" t="str">
        <f t="shared" si="0"/>
        <v/>
      </c>
    </row>
    <row r="14" spans="2:20" s="17" customFormat="1" ht="25.5" customHeight="1" thickBot="1" x14ac:dyDescent="0.2">
      <c r="B14" s="62"/>
      <c r="C14" s="63"/>
      <c r="D14" s="25" t="s">
        <v>17</v>
      </c>
      <c r="E14" s="64"/>
      <c r="F14" s="26">
        <f>IF(COUNTA(C14,E14)=2,IF(VALUE(E14-C14)&gt;7/24,1,""),0)</f>
        <v>0</v>
      </c>
      <c r="G14" s="27">
        <f>IF(COUNTA(C14,E14)=2,IF(VALUE(E14-C14)&lt;=7/24,CEILING(E14-C14,"1:00")*24,""),0)</f>
        <v>0</v>
      </c>
      <c r="H14" s="65"/>
      <c r="I14" s="65"/>
      <c r="J14" s="28">
        <f>IF(F14=1,10900,ROUND(10900*_xlfn.CEILING.MATH(G14)/8.5,0))</f>
        <v>0</v>
      </c>
      <c r="K14" s="66"/>
      <c r="L14" s="29" t="s">
        <v>16</v>
      </c>
      <c r="M14" s="30" t="str">
        <f t="shared" si="0"/>
        <v/>
      </c>
    </row>
    <row r="15" spans="2:20" s="34" customFormat="1" ht="25.5" customHeight="1" x14ac:dyDescent="0.15">
      <c r="B15" s="31"/>
      <c r="C15" s="31"/>
      <c r="D15" s="32"/>
      <c r="E15" s="31"/>
      <c r="F15" s="33" t="s">
        <v>18</v>
      </c>
      <c r="G15" s="33"/>
      <c r="H15" s="31"/>
      <c r="I15" s="31"/>
      <c r="J15" s="31"/>
      <c r="K15" s="31"/>
      <c r="L15" s="31"/>
      <c r="M15" s="31"/>
    </row>
    <row r="16" spans="2:20" ht="9" customHeight="1" thickBot="1" x14ac:dyDescent="0.2"/>
    <row r="17" spans="1:14" ht="18" customHeight="1" x14ac:dyDescent="0.15">
      <c r="B17" s="72" t="s">
        <v>19</v>
      </c>
      <c r="C17" s="35" t="s">
        <v>20</v>
      </c>
      <c r="D17" s="36"/>
      <c r="G17" s="75" t="s">
        <v>21</v>
      </c>
      <c r="H17" s="78">
        <f>SUM(K10:K14)</f>
        <v>0</v>
      </c>
      <c r="I17" s="37"/>
      <c r="J17" s="37"/>
      <c r="K17" s="37"/>
      <c r="L17" s="37"/>
      <c r="M17" s="37"/>
    </row>
    <row r="18" spans="1:14" ht="18" customHeight="1" x14ac:dyDescent="0.45">
      <c r="B18" s="73"/>
      <c r="C18" s="67"/>
      <c r="D18" s="38"/>
      <c r="G18" s="76"/>
      <c r="H18" s="79"/>
      <c r="I18" s="37"/>
      <c r="J18" s="37"/>
      <c r="K18" s="37"/>
      <c r="L18" s="37"/>
      <c r="M18" s="37"/>
    </row>
    <row r="19" spans="1:14" ht="18" customHeight="1" thickBot="1" x14ac:dyDescent="0.2">
      <c r="B19" s="74"/>
      <c r="C19" s="39" t="s">
        <v>22</v>
      </c>
      <c r="D19" s="40"/>
      <c r="G19" s="77"/>
      <c r="H19" s="80"/>
      <c r="I19" s="37"/>
      <c r="J19" s="37"/>
      <c r="K19" s="37"/>
      <c r="L19" s="37"/>
      <c r="M19" s="37"/>
    </row>
    <row r="20" spans="1:14" ht="18" customHeight="1" x14ac:dyDescent="0.15">
      <c r="C20" s="1"/>
      <c r="D20" s="1"/>
      <c r="I20" s="1"/>
      <c r="J20" s="1"/>
      <c r="K20" s="41" t="s">
        <v>23</v>
      </c>
      <c r="L20" s="1"/>
      <c r="M20" s="1"/>
    </row>
    <row r="21" spans="1:14" ht="18" customHeight="1" x14ac:dyDescent="0.15">
      <c r="C21" s="1"/>
      <c r="D21" s="1"/>
      <c r="I21" s="1"/>
      <c r="K21" s="81" t="s">
        <v>24</v>
      </c>
      <c r="L21" s="82"/>
      <c r="M21" s="47" t="s">
        <v>25</v>
      </c>
    </row>
    <row r="22" spans="1:14" ht="17.25" x14ac:dyDescent="0.15">
      <c r="B22" s="42" t="s">
        <v>26</v>
      </c>
      <c r="C22" s="43" t="s">
        <v>27</v>
      </c>
      <c r="D22" s="37"/>
      <c r="E22" s="1"/>
      <c r="F22" s="1"/>
      <c r="G22" s="1"/>
      <c r="H22" s="1"/>
      <c r="I22" s="1"/>
      <c r="K22" s="68" t="s">
        <v>28</v>
      </c>
      <c r="L22" s="69"/>
      <c r="M22" s="44">
        <v>1282</v>
      </c>
    </row>
    <row r="23" spans="1:14" ht="17.25" x14ac:dyDescent="0.15">
      <c r="B23" s="34"/>
      <c r="C23" s="34" t="s">
        <v>29</v>
      </c>
      <c r="D23" s="37"/>
      <c r="E23" s="1"/>
      <c r="F23" s="1"/>
      <c r="G23" s="1"/>
      <c r="H23" s="1"/>
      <c r="I23" s="1"/>
      <c r="K23" s="68" t="s">
        <v>30</v>
      </c>
      <c r="L23" s="69"/>
      <c r="M23" s="44">
        <v>2565</v>
      </c>
    </row>
    <row r="24" spans="1:14" ht="17.25" x14ac:dyDescent="0.15">
      <c r="B24" s="34"/>
      <c r="C24" s="43" t="s">
        <v>31</v>
      </c>
      <c r="D24" s="37"/>
      <c r="E24" s="1"/>
      <c r="F24" s="1"/>
      <c r="G24" s="1"/>
      <c r="H24" s="1"/>
      <c r="I24" s="1"/>
      <c r="K24" s="68" t="s">
        <v>32</v>
      </c>
      <c r="L24" s="69"/>
      <c r="M24" s="44">
        <v>3847</v>
      </c>
    </row>
    <row r="25" spans="1:14" ht="17.25" x14ac:dyDescent="0.15">
      <c r="B25" s="45"/>
      <c r="C25" s="34" t="s">
        <v>33</v>
      </c>
      <c r="D25" s="1"/>
      <c r="E25" s="1"/>
      <c r="F25" s="1"/>
      <c r="G25" s="1"/>
      <c r="H25" s="1"/>
      <c r="I25" s="1"/>
      <c r="K25" s="68" t="s">
        <v>34</v>
      </c>
      <c r="L25" s="69"/>
      <c r="M25" s="44">
        <v>5129</v>
      </c>
    </row>
    <row r="26" spans="1:14" ht="17.25" x14ac:dyDescent="0.15">
      <c r="B26" s="45"/>
      <c r="C26" s="43" t="s">
        <v>35</v>
      </c>
      <c r="D26" s="1"/>
      <c r="E26" s="1"/>
      <c r="F26" s="1"/>
      <c r="G26" s="1"/>
      <c r="H26" s="1"/>
      <c r="I26" s="1"/>
      <c r="K26" s="68" t="s">
        <v>36</v>
      </c>
      <c r="L26" s="69"/>
      <c r="M26" s="44">
        <v>6412</v>
      </c>
    </row>
    <row r="27" spans="1:14" ht="17.25" x14ac:dyDescent="0.15">
      <c r="B27" s="34"/>
      <c r="C27" s="43" t="s">
        <v>37</v>
      </c>
      <c r="D27" s="1"/>
      <c r="E27" s="1"/>
      <c r="F27" s="1"/>
      <c r="G27" s="1"/>
      <c r="H27" s="1"/>
      <c r="I27" s="1"/>
      <c r="K27" s="68" t="s">
        <v>38</v>
      </c>
      <c r="L27" s="69"/>
      <c r="M27" s="44">
        <v>7694</v>
      </c>
    </row>
    <row r="28" spans="1:14" ht="17.25" x14ac:dyDescent="0.15">
      <c r="C28" s="43"/>
      <c r="D28" s="1"/>
      <c r="E28" s="1"/>
      <c r="F28" s="1"/>
      <c r="G28" s="1"/>
      <c r="H28" s="1"/>
      <c r="I28" s="1"/>
      <c r="K28" s="68" t="s">
        <v>39</v>
      </c>
      <c r="L28" s="69"/>
      <c r="M28" s="44">
        <v>8976</v>
      </c>
    </row>
    <row r="29" spans="1:14" ht="17.25" x14ac:dyDescent="0.15">
      <c r="C29" s="1"/>
      <c r="D29" s="1"/>
      <c r="E29" s="1"/>
      <c r="F29" s="1"/>
      <c r="G29" s="1"/>
      <c r="H29" s="1"/>
      <c r="I29" s="1"/>
      <c r="K29" s="68" t="s">
        <v>40</v>
      </c>
      <c r="L29" s="69"/>
      <c r="M29" s="44">
        <v>10900</v>
      </c>
    </row>
    <row r="30" spans="1:14" x14ac:dyDescent="0.15">
      <c r="A30" s="46"/>
      <c r="B30" s="46"/>
      <c r="C30" s="46"/>
      <c r="D30" s="46"/>
      <c r="E30" s="46"/>
      <c r="F30" s="46"/>
      <c r="G30" s="46"/>
      <c r="H30" s="46"/>
      <c r="I30" s="46"/>
      <c r="L30" s="46"/>
      <c r="M30" s="46"/>
      <c r="N30" s="46"/>
    </row>
  </sheetData>
  <sheetProtection selectLockedCells="1"/>
  <mergeCells count="26">
    <mergeCell ref="B3:M3"/>
    <mergeCell ref="H5:H6"/>
    <mergeCell ref="I5:J5"/>
    <mergeCell ref="K5:M5"/>
    <mergeCell ref="B6:G6"/>
    <mergeCell ref="I6:J6"/>
    <mergeCell ref="K6:M6"/>
    <mergeCell ref="K22:L22"/>
    <mergeCell ref="B8:B9"/>
    <mergeCell ref="C8:G8"/>
    <mergeCell ref="H8:H9"/>
    <mergeCell ref="I8:I9"/>
    <mergeCell ref="J8:J9"/>
    <mergeCell ref="K8:L9"/>
    <mergeCell ref="M8:M9"/>
    <mergeCell ref="B17:B19"/>
    <mergeCell ref="G17:G19"/>
    <mergeCell ref="H17:H19"/>
    <mergeCell ref="K21:L21"/>
    <mergeCell ref="K29:L29"/>
    <mergeCell ref="K23:L23"/>
    <mergeCell ref="K24:L24"/>
    <mergeCell ref="K25:L25"/>
    <mergeCell ref="K26:L26"/>
    <mergeCell ref="K27:L27"/>
    <mergeCell ref="K28:L28"/>
  </mergeCells>
  <phoneticPr fontId="1"/>
  <dataValidations disablePrompts="1"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 xr:uid="{00000000-0002-0000-0600-000000000000}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7" orientation="landscape" r:id="rId1"/>
  <headerFooter alignWithMargins="0">
    <oddFooter>&amp;C30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P30_様式4</vt:lpstr>
      <vt:lpstr>P30_様式4!Print_Area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WS8352</cp:lastModifiedBy>
  <cp:lastPrinted>2024-12-12T01:30:29Z</cp:lastPrinted>
  <dcterms:created xsi:type="dcterms:W3CDTF">2021-04-12T11:09:04Z</dcterms:created>
  <dcterms:modified xsi:type="dcterms:W3CDTF">2024-12-23T01:40:36Z</dcterms:modified>
</cp:coreProperties>
</file>